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<sst xmlns="http://schemas.openxmlformats.org/spreadsheetml/2006/main" count="961" uniqueCount="115">
  <si>
    <t>График оценочных процедур в МАОУ гимназия № 33</t>
  </si>
  <si>
    <t>УСЛОВНЫЕ ОБОЗНАЧЕНИЯ</t>
  </si>
  <si>
    <t>на I полугодие 2024-2025 учебного года</t>
  </si>
  <si>
    <t>ЗДЕСЬ НИ ЧЕГО НЕ ЗАПОЛНЯЕМ. ПОДСЧЕТ ПРОИЗВОДИТСЯ АВТОМАТИЧЕСКИ</t>
  </si>
  <si>
    <t>Алгебра</t>
  </si>
  <si>
    <t>АЛГ</t>
  </si>
  <si>
    <t>Английский язык</t>
  </si>
  <si>
    <t>АНГ</t>
  </si>
  <si>
    <t>сентябрь</t>
  </si>
  <si>
    <t>октябрь</t>
  </si>
  <si>
    <t>ноябрь</t>
  </si>
  <si>
    <t>декабрь</t>
  </si>
  <si>
    <t>КОЛИЧЕСТВО ОЦЕНОЧНЫХ ПРОЦЕДУР</t>
  </si>
  <si>
    <t>Биология</t>
  </si>
  <si>
    <t>БИО</t>
  </si>
  <si>
    <t>класс</t>
  </si>
  <si>
    <t>РУС</t>
  </si>
  <si>
    <t>МАТ</t>
  </si>
  <si>
    <t>ГЕМ</t>
  </si>
  <si>
    <t>ВИС</t>
  </si>
  <si>
    <t>ГЕО</t>
  </si>
  <si>
    <t>ИНФ</t>
  </si>
  <si>
    <t>ИСТ</t>
  </si>
  <si>
    <t>ЛИТ</t>
  </si>
  <si>
    <t>ОБЩ</t>
  </si>
  <si>
    <t>ФИЗ</t>
  </si>
  <si>
    <t>ХИМ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</si>
  <si>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</si>
  <si>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</si>
  <si>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</si>
  <si>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</si>
  <si>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</si>
  <si>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</si>
  <si>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</si>
  <si>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</si>
  <si>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</si>
  <si>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Вероятность и статистика</t>
  </si>
  <si>
    <t>2а</t>
  </si>
  <si>
    <t>География</t>
  </si>
  <si>
    <t>2б</t>
  </si>
  <si>
    <t>Геометрия</t>
  </si>
  <si>
    <t>2в</t>
  </si>
  <si>
    <t>рус</t>
  </si>
  <si>
    <t>окр</t>
  </si>
  <si>
    <t>изо</t>
  </si>
  <si>
    <t>тех</t>
  </si>
  <si>
    <t>мат</t>
  </si>
  <si>
    <t>2г</t>
  </si>
  <si>
    <t xml:space="preserve">ЛИТ </t>
  </si>
  <si>
    <t>Информатика</t>
  </si>
  <si>
    <t>2д</t>
  </si>
  <si>
    <t>История</t>
  </si>
  <si>
    <t>3а</t>
  </si>
  <si>
    <t>Кубановедение</t>
  </si>
  <si>
    <t>3б</t>
  </si>
  <si>
    <t xml:space="preserve">РУС </t>
  </si>
  <si>
    <t>Литература, литчтение</t>
  </si>
  <si>
    <t>3в</t>
  </si>
  <si>
    <t>Математика</t>
  </si>
  <si>
    <t>3г</t>
  </si>
  <si>
    <t>Музыка</t>
  </si>
  <si>
    <t>3д</t>
  </si>
  <si>
    <t>ОБЗР</t>
  </si>
  <si>
    <t>3е</t>
  </si>
  <si>
    <t>ТРУД</t>
  </si>
  <si>
    <t>Обществознание</t>
  </si>
  <si>
    <t>4а</t>
  </si>
  <si>
    <t>Окружающий мир</t>
  </si>
  <si>
    <t>4б</t>
  </si>
  <si>
    <t>Русский язык</t>
  </si>
  <si>
    <t>4в</t>
  </si>
  <si>
    <t>Технология</t>
  </si>
  <si>
    <t>4г</t>
  </si>
  <si>
    <t>Физика</t>
  </si>
  <si>
    <t>4д</t>
  </si>
  <si>
    <t>Физкультура</t>
  </si>
  <si>
    <t>5а</t>
  </si>
  <si>
    <t>Химия</t>
  </si>
  <si>
    <t>5б</t>
  </si>
  <si>
    <t>5в</t>
  </si>
  <si>
    <t>5г</t>
  </si>
  <si>
    <t>ист</t>
  </si>
  <si>
    <t>5д</t>
  </si>
  <si>
    <t>6а</t>
  </si>
  <si>
    <t>6б</t>
  </si>
  <si>
    <t>6в</t>
  </si>
  <si>
    <t>Био</t>
  </si>
  <si>
    <t>6г</t>
  </si>
  <si>
    <t>6д</t>
  </si>
  <si>
    <t>7а</t>
  </si>
  <si>
    <t>лит</t>
  </si>
  <si>
    <t>7б</t>
  </si>
  <si>
    <t>7в</t>
  </si>
  <si>
    <t>7г</t>
  </si>
  <si>
    <t xml:space="preserve">АНГ </t>
  </si>
  <si>
    <t>7д</t>
  </si>
  <si>
    <t>8а</t>
  </si>
  <si>
    <t>общ</t>
  </si>
  <si>
    <t>8б</t>
  </si>
  <si>
    <t>ИНФ1</t>
  </si>
  <si>
    <t>ИНФ2</t>
  </si>
  <si>
    <t>8в</t>
  </si>
  <si>
    <t>8г</t>
  </si>
  <si>
    <t>8д</t>
  </si>
  <si>
    <t>9а</t>
  </si>
  <si>
    <t>9б</t>
  </si>
  <si>
    <t>9в</t>
  </si>
  <si>
    <t>9г</t>
  </si>
  <si>
    <t>9д</t>
  </si>
  <si>
    <t>10а</t>
  </si>
  <si>
    <t>10б</t>
  </si>
  <si>
    <t>11а</t>
  </si>
  <si>
    <t>ОбЩ</t>
  </si>
  <si>
    <t xml:space="preserve">БИО </t>
  </si>
  <si>
    <t>11б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</si>
</sst>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sz val="12.0"/>
      <color rgb="FF000000"/>
      <name val="&quot;Times New Roman&quot;"/>
    </font>
    <font>
      <b/>
      <sz val="14.0"/>
      <color rgb="FF000000"/>
      <name val="&quot;Times New Roman&quot;"/>
    </font>
    <font>
      <sz val="11.0"/>
      <color rgb="FF000000"/>
      <name val="Calibri"/>
    </font>
    <font>
      <b/>
      <color rgb="FF632423"/>
      <name val="Calibri"/>
    </font>
    <font>
      <b/>
      <color rgb="FFC00000"/>
      <name val="Calibri"/>
    </font>
    <font/>
    <font>
      <sz val="12.0"/>
      <color rgb="FF203764"/>
      <name val="&quot;Times New Roman&quot;"/>
    </font>
    <font>
      <i/>
      <sz val="12.0"/>
      <color rgb="FF000000"/>
      <name val="&quot;Times New Roman&quot;"/>
    </font>
    <font>
      <b/>
      <sz val="12.0"/>
      <color rgb="FF203764"/>
      <name val="&quot;Times New Roman&quot;"/>
    </font>
    <font>
      <i/>
      <sz val="11.0"/>
      <color rgb="FF000000"/>
      <name val="Calibri"/>
    </font>
    <font>
      <b/>
      <sz val="11.0"/>
      <color rgb="FF000000"/>
      <name val="Calibri"/>
    </font>
    <font>
      <b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9DB"/>
        <bgColor rgb="FF8EA9DB"/>
      </patternFill>
    </fill>
    <fill>
      <patternFill patternType="solid">
        <fgColor rgb="FFFCE4D6"/>
        <bgColor rgb="FFFCE4D6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left" shrinkToFit="0" wrapText="0"/>
    </xf>
    <xf borderId="0" fillId="0" fontId="4" numFmtId="0" xfId="0" applyAlignment="1" applyFont="1">
      <alignment horizontal="center" shrinkToFit="0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horizontal="center" readingOrder="0" shrinkToFit="0" wrapText="0"/>
    </xf>
    <xf borderId="1" fillId="2" fontId="5" numFmtId="0" xfId="0" applyAlignment="1" applyBorder="1" applyFill="1" applyFont="1">
      <alignment horizontal="left" readingOrder="0" vertical="top"/>
    </xf>
    <xf borderId="2" fillId="0" fontId="6" numFmtId="0" xfId="0" applyAlignment="1" applyBorder="1" applyFont="1">
      <alignment horizontal="left" readingOrder="0" vertical="top"/>
    </xf>
    <xf borderId="3" fillId="2" fontId="5" numFmtId="0" xfId="0" applyAlignment="1" applyBorder="1" applyFont="1">
      <alignment horizontal="left" readingOrder="0" vertical="top"/>
    </xf>
    <xf borderId="4" fillId="0" fontId="6" numFmtId="0" xfId="0" applyAlignment="1" applyBorder="1" applyFont="1">
      <alignment horizontal="left" readingOrder="0" vertical="top"/>
    </xf>
    <xf borderId="5" fillId="0" fontId="2" numFmtId="0" xfId="0" applyAlignment="1" applyBorder="1" applyFont="1">
      <alignment horizontal="center" shrinkToFit="0" wrapText="0"/>
    </xf>
    <xf borderId="6" fillId="3" fontId="2" numFmtId="0" xfId="0" applyAlignment="1" applyBorder="1" applyFill="1" applyFont="1">
      <alignment horizontal="center" readingOrder="0" shrinkToFit="0" wrapText="0"/>
    </xf>
    <xf borderId="6" fillId="0" fontId="7" numFmtId="0" xfId="0" applyBorder="1" applyFont="1"/>
    <xf borderId="2" fillId="0" fontId="7" numFmtId="0" xfId="0" applyBorder="1" applyFont="1"/>
    <xf borderId="6" fillId="4" fontId="2" numFmtId="0" xfId="0" applyAlignment="1" applyBorder="1" applyFill="1" applyFont="1">
      <alignment horizontal="center" readingOrder="0" shrinkToFit="0" wrapText="0"/>
    </xf>
    <xf borderId="6" fillId="5" fontId="2" numFmtId="0" xfId="0" applyAlignment="1" applyBorder="1" applyFill="1" applyFont="1">
      <alignment horizontal="center" readingOrder="0" shrinkToFit="0" wrapText="0"/>
    </xf>
    <xf borderId="6" fillId="6" fontId="2" numFmtId="0" xfId="0" applyAlignment="1" applyBorder="1" applyFill="1" applyFont="1">
      <alignment horizontal="center" readingOrder="0" shrinkToFit="0" wrapText="0"/>
    </xf>
    <xf borderId="6" fillId="7" fontId="2" numFmtId="0" xfId="0" applyAlignment="1" applyBorder="1" applyFill="1" applyFont="1">
      <alignment horizontal="center" readingOrder="0" shrinkToFit="0" wrapText="0"/>
    </xf>
    <xf borderId="7" fillId="0" fontId="6" numFmtId="0" xfId="0" applyAlignment="1" applyBorder="1" applyFont="1">
      <alignment horizontal="left" readingOrder="0" vertical="top"/>
    </xf>
    <xf borderId="3" fillId="0" fontId="8" numFmtId="0" xfId="0" applyAlignment="1" applyBorder="1" applyFont="1">
      <alignment horizontal="center" readingOrder="0" shrinkToFit="0" wrapText="0"/>
    </xf>
    <xf borderId="4" fillId="0" fontId="2" numFmtId="0" xfId="0" applyAlignment="1" applyBorder="1" applyFont="1">
      <alignment horizontal="center" readingOrder="0" shrinkToFit="0" wrapText="0"/>
    </xf>
    <xf borderId="7" fillId="0" fontId="2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center" readingOrder="0" shrinkToFit="0" wrapText="0"/>
    </xf>
    <xf borderId="8" fillId="0" fontId="2" numFmtId="0" xfId="0" applyAlignment="1" applyBorder="1" applyFont="1">
      <alignment horizontal="center" readingOrder="0" shrinkToFit="0" wrapText="0"/>
    </xf>
    <xf borderId="3" fillId="0" fontId="9" numFmtId="0" xfId="0" applyAlignment="1" applyBorder="1" applyFont="1">
      <alignment horizontal="center" readingOrder="0" shrinkToFit="0" wrapText="0"/>
    </xf>
    <xf borderId="4" fillId="0" fontId="9" numFmtId="0" xfId="0" applyAlignment="1" applyBorder="1" applyFont="1">
      <alignment horizontal="center" readingOrder="0" shrinkToFit="0" wrapText="0"/>
    </xf>
    <xf borderId="9" fillId="2" fontId="5" numFmtId="0" xfId="0" applyAlignment="1" applyBorder="1" applyFont="1">
      <alignment horizontal="left" readingOrder="0" vertical="top"/>
    </xf>
    <xf borderId="1" fillId="0" fontId="6" numFmtId="0" xfId="0" applyAlignment="1" applyBorder="1" applyFont="1">
      <alignment horizontal="left" readingOrder="0" shrinkToFit="0" vertical="top" wrapText="0"/>
    </xf>
    <xf borderId="9" fillId="0" fontId="10" numFmtId="0" xfId="0" applyAlignment="1" applyBorder="1" applyFont="1">
      <alignment horizontal="center" readingOrder="0" shrinkToFit="0" wrapText="0"/>
    </xf>
    <xf borderId="3" fillId="0" fontId="4" numFmtId="0" xfId="0" applyAlignment="1" applyBorder="1" applyFont="1">
      <alignment horizontal="left" shrinkToFit="0" wrapText="0"/>
    </xf>
    <xf borderId="4" fillId="0" fontId="4" numFmtId="0" xfId="0" applyAlignment="1" applyBorder="1" applyFont="1">
      <alignment horizontal="left" shrinkToFit="0" wrapText="0"/>
    </xf>
    <xf borderId="4" fillId="0" fontId="4" numFmtId="0" xfId="0" applyAlignment="1" applyBorder="1" applyFont="1">
      <alignment horizontal="left" readingOrder="0" shrinkToFit="0" wrapText="0"/>
    </xf>
    <xf borderId="2" fillId="0" fontId="4" numFmtId="0" xfId="0" applyAlignment="1" applyBorder="1" applyFont="1">
      <alignment horizontal="left" shrinkToFit="0" wrapText="0"/>
    </xf>
    <xf borderId="2" fillId="0" fontId="4" numFmtId="0" xfId="0" applyAlignment="1" applyBorder="1" applyFont="1">
      <alignment horizontal="left" readingOrder="0" shrinkToFit="0" wrapText="0"/>
    </xf>
    <xf borderId="4" fillId="0" fontId="11" numFmtId="0" xfId="0" applyAlignment="1" applyBorder="1" applyFont="1">
      <alignment horizontal="center" readingOrder="0" shrinkToFit="0" wrapText="0"/>
    </xf>
    <xf borderId="10" fillId="0" fontId="10" numFmtId="0" xfId="0" applyAlignment="1" applyBorder="1" applyFont="1">
      <alignment horizontal="center" readingOrder="0" shrinkToFit="0" wrapText="0"/>
    </xf>
    <xf borderId="8" fillId="0" fontId="4" numFmtId="0" xfId="0" applyAlignment="1" applyBorder="1" applyFont="1">
      <alignment horizontal="left" shrinkToFit="0" wrapText="0"/>
    </xf>
    <xf borderId="7" fillId="0" fontId="4" numFmtId="0" xfId="0" applyAlignment="1" applyBorder="1" applyFont="1">
      <alignment horizontal="left" shrinkToFit="0" wrapText="0"/>
    </xf>
    <xf borderId="7" fillId="0" fontId="4" numFmtId="0" xfId="0" applyAlignment="1" applyBorder="1" applyFont="1">
      <alignment horizontal="left" readingOrder="0" shrinkToFit="0" wrapText="0"/>
    </xf>
    <xf borderId="1" fillId="0" fontId="10" numFmtId="0" xfId="0" applyAlignment="1" applyBorder="1" applyFont="1">
      <alignment horizontal="center" readingOrder="0" shrinkToFit="0" wrapText="0"/>
    </xf>
    <xf borderId="3" fillId="0" fontId="2" numFmtId="0" xfId="0" applyAlignment="1" applyBorder="1" applyFont="1">
      <alignment horizontal="center" readingOrder="0" shrinkToFit="0" wrapText="0"/>
    </xf>
    <xf borderId="3" fillId="0" fontId="10" numFmtId="0" xfId="0" applyAlignment="1" applyBorder="1" applyFont="1">
      <alignment horizontal="center" readingOrder="0" shrinkToFit="0" wrapText="0"/>
    </xf>
    <xf borderId="3" fillId="0" fontId="5" numFmtId="0" xfId="0" applyAlignment="1" applyBorder="1" applyFont="1">
      <alignment horizontal="left" readingOrder="0" vertical="top"/>
    </xf>
    <xf borderId="4" fillId="0" fontId="12" numFmtId="0" xfId="0" applyAlignment="1" applyBorder="1" applyFont="1">
      <alignment horizontal="left" shrinkToFit="0" wrapText="0"/>
    </xf>
    <xf borderId="4" fillId="0" fontId="12" numFmtId="0" xfId="0" applyAlignment="1" applyBorder="1" applyFont="1">
      <alignment horizontal="left" readingOrder="0" shrinkToFit="0" wrapText="0"/>
    </xf>
    <xf borderId="0" fillId="0" fontId="13" numFmtId="0" xfId="0" applyFont="1"/>
    <xf borderId="0" fillId="0" fontId="10" numFmtId="0" xfId="0" applyAlignment="1" applyFont="1">
      <alignment horizontal="center" readingOrder="0" shrinkToFit="0" wrapText="0"/>
    </xf>
    <xf borderId="4" fillId="0" fontId="12" numFmtId="0" xfId="0" applyAlignment="1" applyBorder="1" applyFont="1">
      <alignment horizontal="left"/>
    </xf>
    <xf borderId="4" fillId="0" fontId="4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left"/>
    </xf>
    <xf borderId="0" fillId="0" fontId="1" numFmtId="0" xfId="0" applyAlignment="1" applyFont="1">
      <alignment horizontal="center" readingOrder="0" shrinkToFit="0" wrapText="0"/>
    </xf>
    <xf borderId="4" fillId="0" fontId="12" numFmtId="0" xfId="0" applyAlignment="1" applyBorder="1" applyFont="1">
      <alignment horizontal="left" readingOrder="0"/>
    </xf>
    <xf borderId="3" fillId="0" fontId="2" numFmtId="0" xfId="0" applyAlignment="1" applyBorder="1" applyFont="1">
      <alignment horizontal="center" shrinkToFit="0" wrapText="0"/>
    </xf>
    <xf borderId="0" fillId="0" fontId="10" numFmtId="0" xfId="0" applyAlignment="1" applyFont="1">
      <alignment horizontal="center" shrinkToFit="0" wrapText="0"/>
    </xf>
    <xf borderId="3" fillId="0" fontId="10" numFmtId="0" xfId="0" applyAlignment="1" applyBorder="1" applyFont="1">
      <alignment horizontal="center" shrinkToFit="0" wrapText="0"/>
    </xf>
    <xf borderId="11" fillId="3" fontId="2" numFmtId="0" xfId="0" applyAlignment="1" applyBorder="1" applyFont="1">
      <alignment horizontal="center" readingOrder="0" shrinkToFit="0" wrapText="0"/>
    </xf>
    <xf borderId="0" fillId="0" fontId="9" numFmtId="0" xfId="0" applyAlignment="1" applyFont="1">
      <alignment horizontal="center" shrinkToFit="0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2.63" defaultRowHeight="15.75"/>
  <sheetData>
    <row r="1">
      <c r="A1" s="1"/>
      <c r="B1" s="2"/>
      <c r="C1" s="2"/>
      <c r="D1" s="3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6"/>
      <c r="DQ1" s="6"/>
    </row>
    <row r="2">
      <c r="A2" s="7" t="s">
        <v>1</v>
      </c>
      <c r="C2" s="2"/>
      <c r="D2" s="3" t="s">
        <v>2</v>
      </c>
      <c r="T2" s="8"/>
      <c r="U2" s="8"/>
      <c r="V2" s="3"/>
      <c r="W2" s="3"/>
      <c r="X2" s="3"/>
      <c r="Y2" s="3"/>
      <c r="Z2" s="3"/>
      <c r="AA2" s="3"/>
      <c r="AB2" s="3"/>
      <c r="AC2" s="3"/>
      <c r="AD2" s="3"/>
      <c r="AE2" s="3"/>
      <c r="AF2" s="8"/>
      <c r="AG2" s="8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9" t="s">
        <v>3</v>
      </c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6"/>
      <c r="DQ2" s="6"/>
    </row>
    <row r="3">
      <c r="A3" s="10" t="s">
        <v>4</v>
      </c>
      <c r="B3" s="11" t="s">
        <v>5</v>
      </c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6"/>
      <c r="DQ3" s="6"/>
    </row>
    <row r="4">
      <c r="A4" s="12" t="s">
        <v>6</v>
      </c>
      <c r="B4" s="13" t="s">
        <v>7</v>
      </c>
      <c r="C4" s="14"/>
      <c r="D4" s="15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7"/>
      <c r="AC4" s="18" t="s">
        <v>9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  <c r="AZ4" s="19" t="s">
        <v>10</v>
      </c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7"/>
      <c r="BW4" s="20" t="s">
        <v>11</v>
      </c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7"/>
      <c r="CU4" s="21" t="s">
        <v>12</v>
      </c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7"/>
    </row>
    <row r="5">
      <c r="A5" s="12" t="s">
        <v>13</v>
      </c>
      <c r="B5" s="22" t="s">
        <v>14</v>
      </c>
      <c r="C5" s="23" t="s">
        <v>15</v>
      </c>
      <c r="D5" s="24">
        <v>2.0</v>
      </c>
      <c r="E5" s="24">
        <v>3.0</v>
      </c>
      <c r="F5" s="24">
        <v>4.0</v>
      </c>
      <c r="G5" s="24">
        <v>5.0</v>
      </c>
      <c r="H5" s="24">
        <v>6.0</v>
      </c>
      <c r="I5" s="24">
        <v>7.0</v>
      </c>
      <c r="J5" s="24">
        <v>9.0</v>
      </c>
      <c r="K5" s="24">
        <v>10.0</v>
      </c>
      <c r="L5" s="24">
        <v>11.0</v>
      </c>
      <c r="M5" s="24">
        <v>12.0</v>
      </c>
      <c r="N5" s="24">
        <v>13.0</v>
      </c>
      <c r="O5" s="24">
        <v>14.0</v>
      </c>
      <c r="P5" s="24">
        <v>16.0</v>
      </c>
      <c r="Q5" s="24">
        <v>17.0</v>
      </c>
      <c r="R5" s="24">
        <v>18.0</v>
      </c>
      <c r="S5" s="24">
        <v>19.0</v>
      </c>
      <c r="T5" s="24">
        <v>20.0</v>
      </c>
      <c r="U5" s="24">
        <v>21.0</v>
      </c>
      <c r="V5" s="24">
        <v>23.0</v>
      </c>
      <c r="W5" s="24">
        <v>24.0</v>
      </c>
      <c r="X5" s="24">
        <v>25.0</v>
      </c>
      <c r="Y5" s="24">
        <v>26.0</v>
      </c>
      <c r="Z5" s="24">
        <v>27.0</v>
      </c>
      <c r="AA5" s="24">
        <v>28.0</v>
      </c>
      <c r="AB5" s="24">
        <v>30.0</v>
      </c>
      <c r="AC5" s="24">
        <v>1.0</v>
      </c>
      <c r="AD5" s="25">
        <v>2.0</v>
      </c>
      <c r="AE5" s="25">
        <v>3.0</v>
      </c>
      <c r="AF5" s="25">
        <v>4.0</v>
      </c>
      <c r="AG5" s="25">
        <v>5.0</v>
      </c>
      <c r="AH5" s="25">
        <v>7.0</v>
      </c>
      <c r="AI5" s="25">
        <v>8.0</v>
      </c>
      <c r="AJ5" s="25">
        <v>9.0</v>
      </c>
      <c r="AK5" s="25">
        <v>10.0</v>
      </c>
      <c r="AL5" s="25">
        <v>11.0</v>
      </c>
      <c r="AM5" s="25">
        <v>12.0</v>
      </c>
      <c r="AN5" s="25">
        <v>14.0</v>
      </c>
      <c r="AO5" s="25">
        <v>15.0</v>
      </c>
      <c r="AP5" s="25">
        <v>16.0</v>
      </c>
      <c r="AQ5" s="25">
        <v>17.0</v>
      </c>
      <c r="AR5" s="25">
        <v>18.0</v>
      </c>
      <c r="AS5" s="25">
        <v>19.0</v>
      </c>
      <c r="AT5" s="25">
        <v>21.0</v>
      </c>
      <c r="AU5" s="25">
        <v>22.0</v>
      </c>
      <c r="AV5" s="25">
        <v>23.0</v>
      </c>
      <c r="AW5" s="25">
        <v>24.0</v>
      </c>
      <c r="AX5" s="25">
        <v>25.0</v>
      </c>
      <c r="AY5" s="25">
        <v>26.0</v>
      </c>
      <c r="AZ5" s="25">
        <v>5.0</v>
      </c>
      <c r="BA5" s="25">
        <v>6.0</v>
      </c>
      <c r="BB5" s="25">
        <v>7.0</v>
      </c>
      <c r="BC5" s="25">
        <v>8.0</v>
      </c>
      <c r="BD5" s="25">
        <v>9.0</v>
      </c>
      <c r="BE5" s="25">
        <v>11.0</v>
      </c>
      <c r="BF5" s="25">
        <v>12.0</v>
      </c>
      <c r="BG5" s="25">
        <v>13.0</v>
      </c>
      <c r="BH5" s="25">
        <v>14.0</v>
      </c>
      <c r="BI5" s="25">
        <v>15.0</v>
      </c>
      <c r="BJ5" s="25">
        <v>16.0</v>
      </c>
      <c r="BK5" s="25">
        <v>18.0</v>
      </c>
      <c r="BL5" s="25">
        <v>19.0</v>
      </c>
      <c r="BM5" s="25">
        <v>20.0</v>
      </c>
      <c r="BN5" s="25">
        <v>21.0</v>
      </c>
      <c r="BO5" s="25">
        <v>22.0</v>
      </c>
      <c r="BP5" s="25">
        <v>23.0</v>
      </c>
      <c r="BQ5" s="25">
        <v>25.0</v>
      </c>
      <c r="BR5" s="25">
        <v>26.0</v>
      </c>
      <c r="BS5" s="25">
        <v>27.0</v>
      </c>
      <c r="BT5" s="25">
        <v>28.0</v>
      </c>
      <c r="BU5" s="25">
        <v>29.0</v>
      </c>
      <c r="BV5" s="25">
        <v>30.0</v>
      </c>
      <c r="BW5" s="25">
        <v>2.0</v>
      </c>
      <c r="BX5" s="25">
        <v>3.0</v>
      </c>
      <c r="BY5" s="25">
        <v>4.0</v>
      </c>
      <c r="BZ5" s="25">
        <v>5.0</v>
      </c>
      <c r="CA5" s="25">
        <v>6.0</v>
      </c>
      <c r="CB5" s="25">
        <v>7.0</v>
      </c>
      <c r="CC5" s="25">
        <v>9.0</v>
      </c>
      <c r="CD5" s="25">
        <v>10.0</v>
      </c>
      <c r="CE5" s="25">
        <v>11.0</v>
      </c>
      <c r="CF5" s="25">
        <v>12.0</v>
      </c>
      <c r="CG5" s="25">
        <v>13.0</v>
      </c>
      <c r="CH5" s="25">
        <v>14.0</v>
      </c>
      <c r="CI5" s="25">
        <v>16.0</v>
      </c>
      <c r="CJ5" s="25">
        <v>17.0</v>
      </c>
      <c r="CK5" s="25">
        <v>18.0</v>
      </c>
      <c r="CL5" s="25">
        <v>19.0</v>
      </c>
      <c r="CM5" s="25">
        <v>20.0</v>
      </c>
      <c r="CN5" s="25">
        <v>21.0</v>
      </c>
      <c r="CO5" s="25">
        <v>23.0</v>
      </c>
      <c r="CP5" s="26">
        <v>24.0</v>
      </c>
      <c r="CQ5" s="27">
        <v>25.0</v>
      </c>
      <c r="CR5" s="26">
        <v>26.0</v>
      </c>
      <c r="CS5" s="27">
        <v>27.0</v>
      </c>
      <c r="CT5" s="26">
        <v>28.0</v>
      </c>
      <c r="CU5" s="28" t="s">
        <v>16</v>
      </c>
      <c r="CV5" s="29" t="s">
        <v>17</v>
      </c>
      <c r="CW5" s="29" t="s">
        <v>5</v>
      </c>
      <c r="CX5" s="29" t="s">
        <v>18</v>
      </c>
      <c r="CY5" s="29" t="s">
        <v>19</v>
      </c>
      <c r="CZ5" s="29" t="s">
        <v>14</v>
      </c>
      <c r="DA5" s="29" t="s">
        <v>20</v>
      </c>
      <c r="DB5" s="29" t="s">
        <v>21</v>
      </c>
      <c r="DC5" s="29" t="s">
        <v>22</v>
      </c>
      <c r="DD5" s="29" t="s">
        <v>23</v>
      </c>
      <c r="DE5" s="29" t="s">
        <v>24</v>
      </c>
      <c r="DF5" s="29" t="s">
        <v>25</v>
      </c>
      <c r="DG5" s="29" t="s">
        <v>26</v>
      </c>
      <c r="DH5" s="29" t="s">
        <v>7</v>
      </c>
      <c r="DI5" s="29" t="s">
        <v>27</v>
      </c>
      <c r="DJ5" s="29" t="s">
        <v>28</v>
      </c>
      <c r="DK5" s="29" t="s">
        <v>29</v>
      </c>
      <c r="DL5" s="29" t="s">
        <v>30</v>
      </c>
      <c r="DM5" s="29" t="s">
        <v>31</v>
      </c>
      <c r="DN5" s="29" t="s">
        <v>32</v>
      </c>
      <c r="DO5" s="29" t="s">
        <v>33</v>
      </c>
      <c r="DP5" s="29" t="s">
        <v>34</v>
      </c>
      <c r="DQ5" s="29" t="s">
        <v>35</v>
      </c>
    </row>
    <row r="6">
      <c r="A6" s="30" t="s">
        <v>36</v>
      </c>
      <c r="B6" s="31" t="s">
        <v>19</v>
      </c>
      <c r="C6" s="32" t="s">
        <v>37</v>
      </c>
      <c r="D6" s="33"/>
      <c r="E6" s="4"/>
      <c r="F6" s="33"/>
      <c r="G6" s="34"/>
      <c r="H6" s="34"/>
      <c r="I6" s="34"/>
      <c r="J6" s="34"/>
      <c r="K6" s="35" t="s">
        <v>16</v>
      </c>
      <c r="L6" s="35" t="s">
        <v>17</v>
      </c>
      <c r="M6" s="34"/>
      <c r="N6" s="34"/>
      <c r="O6" s="34"/>
      <c r="P6" s="34"/>
      <c r="Q6" s="35" t="s">
        <v>23</v>
      </c>
      <c r="R6" s="35" t="s">
        <v>29</v>
      </c>
      <c r="S6" s="34"/>
      <c r="T6" s="35" t="s">
        <v>30</v>
      </c>
      <c r="U6" s="34"/>
      <c r="V6" s="35" t="s">
        <v>34</v>
      </c>
      <c r="W6" s="34"/>
      <c r="X6" s="34"/>
      <c r="Y6" s="34"/>
      <c r="Z6" s="34"/>
      <c r="AA6" s="34"/>
      <c r="AB6" s="34"/>
      <c r="AC6" s="34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 t="s">
        <v>16</v>
      </c>
      <c r="AV6" s="37" t="s">
        <v>17</v>
      </c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7" t="s">
        <v>17</v>
      </c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7" t="s">
        <v>30</v>
      </c>
      <c r="CH6" s="36"/>
      <c r="CI6" s="37" t="s">
        <v>34</v>
      </c>
      <c r="CJ6" s="36"/>
      <c r="CK6" s="36"/>
      <c r="CL6" s="37" t="s">
        <v>23</v>
      </c>
      <c r="CM6" s="36"/>
      <c r="CN6" s="36"/>
      <c r="CO6" s="37" t="s">
        <v>29</v>
      </c>
      <c r="CP6" s="37" t="s">
        <v>16</v>
      </c>
      <c r="CQ6" s="37" t="s">
        <v>17</v>
      </c>
      <c r="CR6" s="36"/>
      <c r="CS6" s="36"/>
      <c r="CT6" s="36"/>
      <c r="CU6" s="38">
        <f t="shared" ref="CU6:CU52" si="1">COUNTIF(D6:CT6,"РУС")</f>
        <v>3</v>
      </c>
      <c r="CV6" s="38">
        <f t="shared" ref="CV6:CV52" si="2">COUNTIF(D6:CT6,"МАТ")</f>
        <v>4</v>
      </c>
      <c r="CW6" s="38">
        <f t="shared" ref="CW6:CW52" si="3">COUNTIF(D6:CT6,"АЛГ")</f>
        <v>0</v>
      </c>
      <c r="CX6" s="38">
        <f t="shared" ref="CX6:CX52" si="4">COUNTIF(D6:CT6,"ГЕМ")</f>
        <v>0</v>
      </c>
      <c r="CY6" s="38">
        <f t="shared" ref="CY6:CY52" si="5">COUNTIF(D6:CT6,"ВИС")</f>
        <v>0</v>
      </c>
      <c r="CZ6" s="38">
        <f t="shared" ref="CZ6:CZ52" si="6">COUNTIF(D6:CT6,"БИО")</f>
        <v>0</v>
      </c>
      <c r="DA6" s="38">
        <f t="shared" ref="DA6:DA52" si="7">COUNTIF(D6:CT6,"ГЕО")</f>
        <v>0</v>
      </c>
      <c r="DB6" s="38">
        <f t="shared" ref="DB6:DB52" si="8">COUNTIF(D6:CT6,"ИНФ")</f>
        <v>0</v>
      </c>
      <c r="DC6" s="38">
        <f t="shared" ref="DC6:DC52" si="9">COUNTIF(D6:CT6,"ИСТ")</f>
        <v>0</v>
      </c>
      <c r="DD6" s="38">
        <f t="shared" ref="DD6:DD52" si="10">COUNTIF(D6:CT6,"ЛИТ")</f>
        <v>2</v>
      </c>
      <c r="DE6" s="38">
        <f t="shared" ref="DE6:DE52" si="11">COUNTIF(D6:CT6,"ОБЩ")</f>
        <v>0</v>
      </c>
      <c r="DF6" s="38">
        <f t="shared" ref="DF6:DF52" si="12">COUNTIF(D6:CT6,"ФИЗ")</f>
        <v>0</v>
      </c>
      <c r="DG6" s="38">
        <f t="shared" ref="DG6:DG52" si="13">COUNTIF(D6:CT6,"ХИМ")</f>
        <v>0</v>
      </c>
      <c r="DH6" s="38">
        <f t="shared" ref="DH6:DH52" si="14">COUNTIF(D6:CT6,"АНГ")</f>
        <v>0</v>
      </c>
      <c r="DI6" s="38">
        <f t="shared" ref="DI6:DI52" si="15">COUNTIF(P6:DF6,"НЕМ")</f>
        <v>0</v>
      </c>
      <c r="DJ6" s="38">
        <f t="shared" ref="DJ6:DJ52" si="16">COUNTIF(Q6:DG6,"ФРА")</f>
        <v>0</v>
      </c>
      <c r="DK6" s="38">
        <f t="shared" ref="DK6:DK52" si="17">COUNTIF(D6:CT6,"ОКР")</f>
        <v>2</v>
      </c>
      <c r="DL6" s="38">
        <f t="shared" ref="DL6:DL52" si="18">COUNTIF(D6:CT6,"ИЗО")</f>
        <v>2</v>
      </c>
      <c r="DM6" s="38">
        <f t="shared" ref="DM6:DM52" si="19">COUNTIF(D6:CT6,"КУБ")</f>
        <v>0</v>
      </c>
      <c r="DN6" s="38">
        <f t="shared" ref="DN6:DN52" si="20">COUNTIF(D6:CT6,"МУЗ")</f>
        <v>0</v>
      </c>
      <c r="DO6" s="38">
        <f t="shared" ref="DO6:DO52" si="21">COUNTIF(D6:CT6,"ОБЗ")</f>
        <v>0</v>
      </c>
      <c r="DP6" s="38">
        <f t="shared" ref="DP6:DP52" si="22">COUNTIF(D6:CT6,"ТЕХ")</f>
        <v>2</v>
      </c>
      <c r="DQ6" s="38">
        <f t="shared" ref="DQ6:DQ52" si="23">COUNTIF(D6:CT6,"ФЗР")</f>
        <v>0</v>
      </c>
    </row>
    <row r="7" ht="16.5" customHeight="1">
      <c r="A7" s="12" t="s">
        <v>38</v>
      </c>
      <c r="B7" s="13" t="s">
        <v>20</v>
      </c>
      <c r="C7" s="32" t="s">
        <v>39</v>
      </c>
      <c r="D7" s="33"/>
      <c r="E7" s="36"/>
      <c r="F7" s="34"/>
      <c r="G7" s="34"/>
      <c r="H7" s="34"/>
      <c r="I7" s="34"/>
      <c r="J7" s="34"/>
      <c r="K7" s="35" t="s">
        <v>16</v>
      </c>
      <c r="L7" s="35" t="s">
        <v>17</v>
      </c>
      <c r="M7" s="34"/>
      <c r="N7" s="34"/>
      <c r="O7" s="34"/>
      <c r="P7" s="34"/>
      <c r="Q7" s="35" t="s">
        <v>23</v>
      </c>
      <c r="R7" s="35" t="s">
        <v>29</v>
      </c>
      <c r="S7" s="35" t="s">
        <v>30</v>
      </c>
      <c r="T7" s="35" t="s">
        <v>34</v>
      </c>
      <c r="U7" s="34"/>
      <c r="V7" s="34"/>
      <c r="W7" s="34"/>
      <c r="X7" s="34"/>
      <c r="Y7" s="34"/>
      <c r="Z7" s="34"/>
      <c r="AA7" s="34"/>
      <c r="AB7" s="34"/>
      <c r="AC7" s="35" t="s">
        <v>23</v>
      </c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5" t="s">
        <v>16</v>
      </c>
      <c r="AV7" s="35" t="s">
        <v>17</v>
      </c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 t="s">
        <v>17</v>
      </c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5" t="s">
        <v>30</v>
      </c>
      <c r="CG7" s="34"/>
      <c r="CH7" s="34"/>
      <c r="CI7" s="34"/>
      <c r="CJ7" s="34"/>
      <c r="CK7" s="34"/>
      <c r="CL7" s="35" t="s">
        <v>23</v>
      </c>
      <c r="CM7" s="35" t="s">
        <v>34</v>
      </c>
      <c r="CN7" s="34"/>
      <c r="CO7" s="35" t="s">
        <v>29</v>
      </c>
      <c r="CP7" s="35" t="s">
        <v>16</v>
      </c>
      <c r="CQ7" s="35" t="s">
        <v>17</v>
      </c>
      <c r="CR7" s="34"/>
      <c r="CS7" s="34"/>
      <c r="CT7" s="34"/>
      <c r="CU7" s="38">
        <f t="shared" si="1"/>
        <v>3</v>
      </c>
      <c r="CV7" s="38">
        <f t="shared" si="2"/>
        <v>4</v>
      </c>
      <c r="CW7" s="38">
        <f t="shared" si="3"/>
        <v>0</v>
      </c>
      <c r="CX7" s="38">
        <f t="shared" si="4"/>
        <v>0</v>
      </c>
      <c r="CY7" s="38">
        <f t="shared" si="5"/>
        <v>0</v>
      </c>
      <c r="CZ7" s="38">
        <f t="shared" si="6"/>
        <v>0</v>
      </c>
      <c r="DA7" s="38">
        <f t="shared" si="7"/>
        <v>0</v>
      </c>
      <c r="DB7" s="38">
        <f t="shared" si="8"/>
        <v>0</v>
      </c>
      <c r="DC7" s="38">
        <f t="shared" si="9"/>
        <v>0</v>
      </c>
      <c r="DD7" s="38">
        <f t="shared" si="10"/>
        <v>3</v>
      </c>
      <c r="DE7" s="38">
        <f t="shared" si="11"/>
        <v>0</v>
      </c>
      <c r="DF7" s="38">
        <f t="shared" si="12"/>
        <v>0</v>
      </c>
      <c r="DG7" s="38">
        <f t="shared" si="13"/>
        <v>0</v>
      </c>
      <c r="DH7" s="38">
        <f t="shared" si="14"/>
        <v>0</v>
      </c>
      <c r="DI7" s="38">
        <f t="shared" si="15"/>
        <v>0</v>
      </c>
      <c r="DJ7" s="38">
        <f t="shared" si="16"/>
        <v>0</v>
      </c>
      <c r="DK7" s="38">
        <f t="shared" si="17"/>
        <v>2</v>
      </c>
      <c r="DL7" s="38">
        <f t="shared" si="18"/>
        <v>2</v>
      </c>
      <c r="DM7" s="38">
        <f t="shared" si="19"/>
        <v>0</v>
      </c>
      <c r="DN7" s="38">
        <f t="shared" si="20"/>
        <v>0</v>
      </c>
      <c r="DO7" s="38">
        <f t="shared" si="21"/>
        <v>0</v>
      </c>
      <c r="DP7" s="38">
        <f t="shared" si="22"/>
        <v>2</v>
      </c>
      <c r="DQ7" s="38">
        <f t="shared" si="23"/>
        <v>0</v>
      </c>
    </row>
    <row r="8">
      <c r="A8" s="12" t="s">
        <v>40</v>
      </c>
      <c r="B8" s="13" t="s">
        <v>18</v>
      </c>
      <c r="C8" s="39" t="s">
        <v>41</v>
      </c>
      <c r="D8" s="40"/>
      <c r="E8" s="41"/>
      <c r="F8" s="41"/>
      <c r="G8" s="41"/>
      <c r="H8" s="41"/>
      <c r="I8" s="41"/>
      <c r="J8" s="41"/>
      <c r="K8" s="42" t="s">
        <v>42</v>
      </c>
      <c r="L8" s="42" t="s">
        <v>17</v>
      </c>
      <c r="M8" s="41"/>
      <c r="N8" s="41"/>
      <c r="O8" s="41"/>
      <c r="P8" s="41"/>
      <c r="Q8" s="42" t="s">
        <v>23</v>
      </c>
      <c r="R8" s="42" t="s">
        <v>43</v>
      </c>
      <c r="S8" s="41"/>
      <c r="T8" s="42" t="s">
        <v>44</v>
      </c>
      <c r="U8" s="41"/>
      <c r="V8" s="35" t="s">
        <v>45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5" t="s">
        <v>42</v>
      </c>
      <c r="AV8" s="35" t="s">
        <v>46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5" t="s">
        <v>46</v>
      </c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5" t="s">
        <v>44</v>
      </c>
      <c r="CH8" s="34"/>
      <c r="CI8" s="35" t="s">
        <v>45</v>
      </c>
      <c r="CJ8" s="34"/>
      <c r="CK8" s="34"/>
      <c r="CL8" s="35" t="s">
        <v>23</v>
      </c>
      <c r="CM8" s="35"/>
      <c r="CN8" s="34"/>
      <c r="CO8" s="35" t="s">
        <v>43</v>
      </c>
      <c r="CP8" s="35" t="s">
        <v>42</v>
      </c>
      <c r="CQ8" s="35" t="s">
        <v>46</v>
      </c>
      <c r="CR8" s="34"/>
      <c r="CS8" s="34"/>
      <c r="CT8" s="34"/>
      <c r="CU8" s="38">
        <f t="shared" si="1"/>
        <v>3</v>
      </c>
      <c r="CV8" s="38">
        <f t="shared" si="2"/>
        <v>4</v>
      </c>
      <c r="CW8" s="38">
        <f t="shared" si="3"/>
        <v>0</v>
      </c>
      <c r="CX8" s="38">
        <f t="shared" si="4"/>
        <v>0</v>
      </c>
      <c r="CY8" s="38">
        <f t="shared" si="5"/>
        <v>0</v>
      </c>
      <c r="CZ8" s="38">
        <f t="shared" si="6"/>
        <v>0</v>
      </c>
      <c r="DA8" s="38">
        <f t="shared" si="7"/>
        <v>0</v>
      </c>
      <c r="DB8" s="38">
        <f t="shared" si="8"/>
        <v>0</v>
      </c>
      <c r="DC8" s="38">
        <f t="shared" si="9"/>
        <v>0</v>
      </c>
      <c r="DD8" s="38">
        <f t="shared" si="10"/>
        <v>2</v>
      </c>
      <c r="DE8" s="38">
        <f t="shared" si="11"/>
        <v>0</v>
      </c>
      <c r="DF8" s="38">
        <f t="shared" si="12"/>
        <v>0</v>
      </c>
      <c r="DG8" s="38">
        <f t="shared" si="13"/>
        <v>0</v>
      </c>
      <c r="DH8" s="38">
        <f t="shared" si="14"/>
        <v>0</v>
      </c>
      <c r="DI8" s="38">
        <f t="shared" si="15"/>
        <v>0</v>
      </c>
      <c r="DJ8" s="38">
        <f t="shared" si="16"/>
        <v>0</v>
      </c>
      <c r="DK8" s="38">
        <f t="shared" si="17"/>
        <v>2</v>
      </c>
      <c r="DL8" s="38">
        <f t="shared" si="18"/>
        <v>2</v>
      </c>
      <c r="DM8" s="38">
        <f t="shared" si="19"/>
        <v>0</v>
      </c>
      <c r="DN8" s="38">
        <f t="shared" si="20"/>
        <v>0</v>
      </c>
      <c r="DO8" s="38">
        <f t="shared" si="21"/>
        <v>0</v>
      </c>
      <c r="DP8" s="38">
        <f t="shared" si="22"/>
        <v>2</v>
      </c>
      <c r="DQ8" s="38">
        <f t="shared" si="23"/>
        <v>0</v>
      </c>
    </row>
    <row r="9">
      <c r="A9" s="12" t="s">
        <v>30</v>
      </c>
      <c r="B9" s="13" t="s">
        <v>30</v>
      </c>
      <c r="C9" s="43" t="s">
        <v>47</v>
      </c>
      <c r="D9" s="36"/>
      <c r="E9" s="36"/>
      <c r="F9" s="36"/>
      <c r="G9" s="36"/>
      <c r="H9" s="36"/>
      <c r="I9" s="36"/>
      <c r="J9" s="36"/>
      <c r="K9" s="37" t="s">
        <v>16</v>
      </c>
      <c r="L9" s="37" t="s">
        <v>17</v>
      </c>
      <c r="M9" s="36"/>
      <c r="N9" s="36"/>
      <c r="O9" s="36"/>
      <c r="P9" s="36"/>
      <c r="Q9" s="35" t="s">
        <v>23</v>
      </c>
      <c r="R9" s="37" t="s">
        <v>29</v>
      </c>
      <c r="S9" s="37" t="s">
        <v>30</v>
      </c>
      <c r="T9" s="37" t="s">
        <v>34</v>
      </c>
      <c r="U9" s="36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5" t="s">
        <v>16</v>
      </c>
      <c r="AV9" s="35" t="s">
        <v>17</v>
      </c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5" t="s">
        <v>17</v>
      </c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5" t="s">
        <v>30</v>
      </c>
      <c r="CG9" s="34"/>
      <c r="CH9" s="34"/>
      <c r="CI9" s="34"/>
      <c r="CJ9" s="34"/>
      <c r="CK9" s="34"/>
      <c r="CL9" s="35" t="s">
        <v>48</v>
      </c>
      <c r="CM9" s="35" t="s">
        <v>34</v>
      </c>
      <c r="CN9" s="34"/>
      <c r="CO9" s="35" t="s">
        <v>29</v>
      </c>
      <c r="CP9" s="35" t="s">
        <v>16</v>
      </c>
      <c r="CQ9" s="35" t="s">
        <v>17</v>
      </c>
      <c r="CR9" s="34"/>
      <c r="CS9" s="35"/>
      <c r="CT9" s="34"/>
      <c r="CU9" s="38">
        <f t="shared" si="1"/>
        <v>3</v>
      </c>
      <c r="CV9" s="38">
        <f t="shared" si="2"/>
        <v>4</v>
      </c>
      <c r="CW9" s="38">
        <f t="shared" si="3"/>
        <v>0</v>
      </c>
      <c r="CX9" s="38">
        <f t="shared" si="4"/>
        <v>0</v>
      </c>
      <c r="CY9" s="38">
        <f t="shared" si="5"/>
        <v>0</v>
      </c>
      <c r="CZ9" s="38">
        <f t="shared" si="6"/>
        <v>0</v>
      </c>
      <c r="DA9" s="38">
        <f t="shared" si="7"/>
        <v>0</v>
      </c>
      <c r="DB9" s="38">
        <f t="shared" si="8"/>
        <v>0</v>
      </c>
      <c r="DC9" s="38">
        <f t="shared" si="9"/>
        <v>0</v>
      </c>
      <c r="DD9" s="38">
        <f t="shared" si="10"/>
        <v>1</v>
      </c>
      <c r="DE9" s="38">
        <f t="shared" si="11"/>
        <v>0</v>
      </c>
      <c r="DF9" s="38">
        <f t="shared" si="12"/>
        <v>0</v>
      </c>
      <c r="DG9" s="38">
        <f t="shared" si="13"/>
        <v>0</v>
      </c>
      <c r="DH9" s="38">
        <f t="shared" si="14"/>
        <v>0</v>
      </c>
      <c r="DI9" s="38">
        <f t="shared" si="15"/>
        <v>0</v>
      </c>
      <c r="DJ9" s="38">
        <f t="shared" si="16"/>
        <v>0</v>
      </c>
      <c r="DK9" s="38">
        <f t="shared" si="17"/>
        <v>2</v>
      </c>
      <c r="DL9" s="38">
        <f t="shared" si="18"/>
        <v>2</v>
      </c>
      <c r="DM9" s="38">
        <f t="shared" si="19"/>
        <v>0</v>
      </c>
      <c r="DN9" s="38">
        <f t="shared" si="20"/>
        <v>0</v>
      </c>
      <c r="DO9" s="38">
        <f t="shared" si="21"/>
        <v>0</v>
      </c>
      <c r="DP9" s="38">
        <f t="shared" si="22"/>
        <v>2</v>
      </c>
      <c r="DQ9" s="38">
        <f t="shared" si="23"/>
        <v>0</v>
      </c>
    </row>
    <row r="10">
      <c r="A10" s="12" t="s">
        <v>49</v>
      </c>
      <c r="B10" s="13" t="s">
        <v>21</v>
      </c>
      <c r="C10" s="44" t="s">
        <v>50</v>
      </c>
      <c r="D10" s="34"/>
      <c r="E10" s="34"/>
      <c r="F10" s="34"/>
      <c r="G10" s="34"/>
      <c r="H10" s="34"/>
      <c r="I10" s="34"/>
      <c r="J10" s="34"/>
      <c r="K10" s="35" t="s">
        <v>16</v>
      </c>
      <c r="L10" s="35" t="s">
        <v>17</v>
      </c>
      <c r="M10" s="34"/>
      <c r="N10" s="34"/>
      <c r="O10" s="34"/>
      <c r="P10" s="34"/>
      <c r="Q10" s="35" t="s">
        <v>23</v>
      </c>
      <c r="R10" s="35" t="s">
        <v>29</v>
      </c>
      <c r="S10" s="35" t="s">
        <v>30</v>
      </c>
      <c r="T10" s="35" t="s">
        <v>34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5" t="s">
        <v>16</v>
      </c>
      <c r="AV10" s="35" t="s">
        <v>17</v>
      </c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5" t="s">
        <v>17</v>
      </c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5" t="s">
        <v>30</v>
      </c>
      <c r="CG10" s="34"/>
      <c r="CH10" s="34"/>
      <c r="CI10" s="34"/>
      <c r="CJ10" s="34"/>
      <c r="CK10" s="34"/>
      <c r="CL10" s="35" t="s">
        <v>23</v>
      </c>
      <c r="CM10" s="35" t="s">
        <v>34</v>
      </c>
      <c r="CN10" s="34"/>
      <c r="CO10" s="35" t="s">
        <v>29</v>
      </c>
      <c r="CP10" s="35" t="s">
        <v>16</v>
      </c>
      <c r="CQ10" s="35" t="s">
        <v>17</v>
      </c>
      <c r="CR10" s="34"/>
      <c r="CS10" s="35"/>
      <c r="CT10" s="34"/>
      <c r="CU10" s="38">
        <f t="shared" si="1"/>
        <v>3</v>
      </c>
      <c r="CV10" s="38">
        <f t="shared" si="2"/>
        <v>4</v>
      </c>
      <c r="CW10" s="38">
        <f t="shared" si="3"/>
        <v>0</v>
      </c>
      <c r="CX10" s="38">
        <f t="shared" si="4"/>
        <v>0</v>
      </c>
      <c r="CY10" s="38">
        <f t="shared" si="5"/>
        <v>0</v>
      </c>
      <c r="CZ10" s="38">
        <f t="shared" si="6"/>
        <v>0</v>
      </c>
      <c r="DA10" s="38">
        <f t="shared" si="7"/>
        <v>0</v>
      </c>
      <c r="DB10" s="38">
        <f t="shared" si="8"/>
        <v>0</v>
      </c>
      <c r="DC10" s="38">
        <f t="shared" si="9"/>
        <v>0</v>
      </c>
      <c r="DD10" s="38">
        <f t="shared" si="10"/>
        <v>2</v>
      </c>
      <c r="DE10" s="38">
        <f t="shared" si="11"/>
        <v>0</v>
      </c>
      <c r="DF10" s="38">
        <f t="shared" si="12"/>
        <v>0</v>
      </c>
      <c r="DG10" s="38">
        <f t="shared" si="13"/>
        <v>0</v>
      </c>
      <c r="DH10" s="38">
        <f t="shared" si="14"/>
        <v>0</v>
      </c>
      <c r="DI10" s="38">
        <f t="shared" si="15"/>
        <v>0</v>
      </c>
      <c r="DJ10" s="38">
        <f t="shared" si="16"/>
        <v>0</v>
      </c>
      <c r="DK10" s="38">
        <f t="shared" si="17"/>
        <v>2</v>
      </c>
      <c r="DL10" s="38">
        <f t="shared" si="18"/>
        <v>2</v>
      </c>
      <c r="DM10" s="38">
        <f t="shared" si="19"/>
        <v>0</v>
      </c>
      <c r="DN10" s="38">
        <f t="shared" si="20"/>
        <v>0</v>
      </c>
      <c r="DO10" s="38">
        <f t="shared" si="21"/>
        <v>0</v>
      </c>
      <c r="DP10" s="38">
        <f t="shared" si="22"/>
        <v>2</v>
      </c>
      <c r="DQ10" s="38">
        <f t="shared" si="23"/>
        <v>0</v>
      </c>
    </row>
    <row r="11">
      <c r="A11" s="12" t="s">
        <v>51</v>
      </c>
      <c r="B11" s="13" t="s">
        <v>22</v>
      </c>
      <c r="C11" s="45" t="s">
        <v>52</v>
      </c>
      <c r="D11" s="34"/>
      <c r="E11" s="34"/>
      <c r="F11" s="34"/>
      <c r="G11" s="34"/>
      <c r="H11" s="34"/>
      <c r="I11" s="34"/>
      <c r="J11" s="34"/>
      <c r="K11" s="35" t="s">
        <v>29</v>
      </c>
      <c r="L11" s="35" t="s">
        <v>30</v>
      </c>
      <c r="M11" s="35"/>
      <c r="N11" s="34"/>
      <c r="O11" s="34"/>
      <c r="P11" s="35" t="s">
        <v>23</v>
      </c>
      <c r="Q11" s="35" t="s">
        <v>17</v>
      </c>
      <c r="R11" s="35" t="s">
        <v>16</v>
      </c>
      <c r="S11" s="35" t="s">
        <v>34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8">
        <f t="shared" si="1"/>
        <v>1</v>
      </c>
      <c r="CV11" s="38">
        <f t="shared" si="2"/>
        <v>1</v>
      </c>
      <c r="CW11" s="38">
        <f t="shared" si="3"/>
        <v>0</v>
      </c>
      <c r="CX11" s="38">
        <f t="shared" si="4"/>
        <v>0</v>
      </c>
      <c r="CY11" s="38">
        <f t="shared" si="5"/>
        <v>0</v>
      </c>
      <c r="CZ11" s="38">
        <f t="shared" si="6"/>
        <v>0</v>
      </c>
      <c r="DA11" s="38">
        <f t="shared" si="7"/>
        <v>0</v>
      </c>
      <c r="DB11" s="38">
        <f t="shared" si="8"/>
        <v>0</v>
      </c>
      <c r="DC11" s="38">
        <f t="shared" si="9"/>
        <v>0</v>
      </c>
      <c r="DD11" s="38">
        <f t="shared" si="10"/>
        <v>1</v>
      </c>
      <c r="DE11" s="38">
        <f t="shared" si="11"/>
        <v>0</v>
      </c>
      <c r="DF11" s="38">
        <f t="shared" si="12"/>
        <v>0</v>
      </c>
      <c r="DG11" s="38">
        <f t="shared" si="13"/>
        <v>0</v>
      </c>
      <c r="DH11" s="38">
        <f t="shared" si="14"/>
        <v>0</v>
      </c>
      <c r="DI11" s="38">
        <f t="shared" si="15"/>
        <v>0</v>
      </c>
      <c r="DJ11" s="38">
        <f t="shared" si="16"/>
        <v>0</v>
      </c>
      <c r="DK11" s="38">
        <f t="shared" si="17"/>
        <v>1</v>
      </c>
      <c r="DL11" s="38">
        <f t="shared" si="18"/>
        <v>1</v>
      </c>
      <c r="DM11" s="38">
        <f t="shared" si="19"/>
        <v>0</v>
      </c>
      <c r="DN11" s="38">
        <f t="shared" si="20"/>
        <v>0</v>
      </c>
      <c r="DO11" s="38">
        <f t="shared" si="21"/>
        <v>0</v>
      </c>
      <c r="DP11" s="38">
        <f t="shared" si="22"/>
        <v>1</v>
      </c>
      <c r="DQ11" s="38">
        <f t="shared" si="23"/>
        <v>0</v>
      </c>
    </row>
    <row r="12">
      <c r="A12" s="12" t="s">
        <v>53</v>
      </c>
      <c r="B12" s="13" t="s">
        <v>31</v>
      </c>
      <c r="C12" s="45" t="s">
        <v>54</v>
      </c>
      <c r="D12" s="34"/>
      <c r="E12" s="34"/>
      <c r="F12" s="34"/>
      <c r="G12" s="34"/>
      <c r="H12" s="34"/>
      <c r="I12" s="34"/>
      <c r="J12" s="34"/>
      <c r="K12" s="35" t="s">
        <v>30</v>
      </c>
      <c r="L12" s="35" t="s">
        <v>29</v>
      </c>
      <c r="M12" s="34"/>
      <c r="N12" s="34"/>
      <c r="O12" s="34"/>
      <c r="P12" s="35" t="s">
        <v>23</v>
      </c>
      <c r="Q12" s="35" t="s">
        <v>17</v>
      </c>
      <c r="R12" s="35" t="s">
        <v>55</v>
      </c>
      <c r="S12" s="35" t="s">
        <v>34</v>
      </c>
      <c r="T12" s="34"/>
      <c r="U12" s="34"/>
      <c r="V12" s="34"/>
      <c r="W12" s="34"/>
      <c r="X12" s="34"/>
      <c r="Y12" s="35" t="s">
        <v>16</v>
      </c>
      <c r="Z12" s="34"/>
      <c r="AA12" s="34"/>
      <c r="AB12" s="34"/>
      <c r="AC12" s="35" t="s">
        <v>23</v>
      </c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5" t="s">
        <v>16</v>
      </c>
      <c r="AQ12" s="35" t="s">
        <v>17</v>
      </c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5" t="s">
        <v>16</v>
      </c>
      <c r="BP12" s="34"/>
      <c r="BQ12" s="34"/>
      <c r="BR12" s="34"/>
      <c r="BS12" s="35" t="s">
        <v>17</v>
      </c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5" t="s">
        <v>30</v>
      </c>
      <c r="CE12" s="34"/>
      <c r="CF12" s="35" t="s">
        <v>34</v>
      </c>
      <c r="CG12" s="35" t="s">
        <v>16</v>
      </c>
      <c r="CH12" s="34"/>
      <c r="CI12" s="35"/>
      <c r="CJ12" s="35" t="s">
        <v>23</v>
      </c>
      <c r="CK12" s="35" t="s">
        <v>17</v>
      </c>
      <c r="CL12" s="35" t="s">
        <v>16</v>
      </c>
      <c r="CM12" s="35" t="s">
        <v>17</v>
      </c>
      <c r="CN12" s="34"/>
      <c r="CO12" s="34"/>
      <c r="CP12" s="34"/>
      <c r="CQ12" s="35" t="s">
        <v>29</v>
      </c>
      <c r="CR12" s="35" t="s">
        <v>34</v>
      </c>
      <c r="CS12" s="34"/>
      <c r="CT12" s="34"/>
      <c r="CU12" s="38">
        <f t="shared" si="1"/>
        <v>5</v>
      </c>
      <c r="CV12" s="38">
        <f t="shared" si="2"/>
        <v>5</v>
      </c>
      <c r="CW12" s="38">
        <f t="shared" si="3"/>
        <v>0</v>
      </c>
      <c r="CX12" s="38">
        <f t="shared" si="4"/>
        <v>0</v>
      </c>
      <c r="CY12" s="38">
        <f t="shared" si="5"/>
        <v>0</v>
      </c>
      <c r="CZ12" s="38">
        <f t="shared" si="6"/>
        <v>0</v>
      </c>
      <c r="DA12" s="38">
        <f t="shared" si="7"/>
        <v>0</v>
      </c>
      <c r="DB12" s="38">
        <f t="shared" si="8"/>
        <v>0</v>
      </c>
      <c r="DC12" s="38">
        <f t="shared" si="9"/>
        <v>0</v>
      </c>
      <c r="DD12" s="38">
        <f t="shared" si="10"/>
        <v>3</v>
      </c>
      <c r="DE12" s="38">
        <f t="shared" si="11"/>
        <v>0</v>
      </c>
      <c r="DF12" s="38">
        <f t="shared" si="12"/>
        <v>0</v>
      </c>
      <c r="DG12" s="38">
        <f t="shared" si="13"/>
        <v>0</v>
      </c>
      <c r="DH12" s="38">
        <f t="shared" si="14"/>
        <v>0</v>
      </c>
      <c r="DI12" s="38">
        <f t="shared" si="15"/>
        <v>0</v>
      </c>
      <c r="DJ12" s="38">
        <f t="shared" si="16"/>
        <v>0</v>
      </c>
      <c r="DK12" s="38">
        <f t="shared" si="17"/>
        <v>2</v>
      </c>
      <c r="DL12" s="38">
        <f t="shared" si="18"/>
        <v>2</v>
      </c>
      <c r="DM12" s="38">
        <f t="shared" si="19"/>
        <v>0</v>
      </c>
      <c r="DN12" s="38">
        <f t="shared" si="20"/>
        <v>0</v>
      </c>
      <c r="DO12" s="38">
        <f t="shared" si="21"/>
        <v>0</v>
      </c>
      <c r="DP12" s="38">
        <f t="shared" si="22"/>
        <v>3</v>
      </c>
      <c r="DQ12" s="38">
        <f t="shared" si="23"/>
        <v>0</v>
      </c>
    </row>
    <row r="13">
      <c r="A13" s="12" t="s">
        <v>56</v>
      </c>
      <c r="B13" s="13" t="s">
        <v>23</v>
      </c>
      <c r="C13" s="45" t="s">
        <v>57</v>
      </c>
      <c r="D13" s="34"/>
      <c r="E13" s="34"/>
      <c r="F13" s="34"/>
      <c r="G13" s="34"/>
      <c r="H13" s="34"/>
      <c r="I13" s="34"/>
      <c r="J13" s="34"/>
      <c r="K13" s="35" t="s">
        <v>30</v>
      </c>
      <c r="L13" s="35" t="s">
        <v>29</v>
      </c>
      <c r="M13" s="34"/>
      <c r="N13" s="34"/>
      <c r="O13" s="34"/>
      <c r="P13" s="35" t="s">
        <v>23</v>
      </c>
      <c r="Q13" s="35" t="s">
        <v>17</v>
      </c>
      <c r="R13" s="35" t="s">
        <v>55</v>
      </c>
      <c r="S13" s="35" t="s">
        <v>34</v>
      </c>
      <c r="T13" s="34"/>
      <c r="U13" s="34"/>
      <c r="V13" s="34"/>
      <c r="W13" s="34"/>
      <c r="X13" s="34"/>
      <c r="Y13" s="35" t="s">
        <v>16</v>
      </c>
      <c r="Z13" s="34"/>
      <c r="AA13" s="34"/>
      <c r="AB13" s="34"/>
      <c r="AC13" s="35" t="s">
        <v>23</v>
      </c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5" t="s">
        <v>16</v>
      </c>
      <c r="AQ13" s="35" t="s">
        <v>17</v>
      </c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5" t="s">
        <v>16</v>
      </c>
      <c r="BP13" s="34"/>
      <c r="BQ13" s="34"/>
      <c r="BR13" s="34"/>
      <c r="BS13" s="35" t="s">
        <v>17</v>
      </c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5" t="s">
        <v>30</v>
      </c>
      <c r="CE13" s="34"/>
      <c r="CF13" s="35" t="s">
        <v>34</v>
      </c>
      <c r="CG13" s="35" t="s">
        <v>16</v>
      </c>
      <c r="CH13" s="34"/>
      <c r="CI13" s="35" t="s">
        <v>29</v>
      </c>
      <c r="CJ13" s="35" t="s">
        <v>23</v>
      </c>
      <c r="CK13" s="35" t="s">
        <v>17</v>
      </c>
      <c r="CL13" s="35" t="s">
        <v>16</v>
      </c>
      <c r="CM13" s="35" t="s">
        <v>17</v>
      </c>
      <c r="CN13" s="34"/>
      <c r="CO13" s="34"/>
      <c r="CP13" s="34"/>
      <c r="CQ13" s="34"/>
      <c r="CR13" s="35" t="s">
        <v>34</v>
      </c>
      <c r="CS13" s="34"/>
      <c r="CT13" s="34"/>
      <c r="CU13" s="38">
        <f t="shared" si="1"/>
        <v>5</v>
      </c>
      <c r="CV13" s="38">
        <f t="shared" si="2"/>
        <v>5</v>
      </c>
      <c r="CW13" s="38">
        <f t="shared" si="3"/>
        <v>0</v>
      </c>
      <c r="CX13" s="38">
        <f t="shared" si="4"/>
        <v>0</v>
      </c>
      <c r="CY13" s="38">
        <f t="shared" si="5"/>
        <v>0</v>
      </c>
      <c r="CZ13" s="38">
        <f t="shared" si="6"/>
        <v>0</v>
      </c>
      <c r="DA13" s="38">
        <f t="shared" si="7"/>
        <v>0</v>
      </c>
      <c r="DB13" s="38">
        <f t="shared" si="8"/>
        <v>0</v>
      </c>
      <c r="DC13" s="38">
        <f t="shared" si="9"/>
        <v>0</v>
      </c>
      <c r="DD13" s="38">
        <f t="shared" si="10"/>
        <v>3</v>
      </c>
      <c r="DE13" s="38">
        <f t="shared" si="11"/>
        <v>0</v>
      </c>
      <c r="DF13" s="38">
        <f t="shared" si="12"/>
        <v>0</v>
      </c>
      <c r="DG13" s="38">
        <f t="shared" si="13"/>
        <v>0</v>
      </c>
      <c r="DH13" s="38">
        <f t="shared" si="14"/>
        <v>0</v>
      </c>
      <c r="DI13" s="38">
        <f t="shared" si="15"/>
        <v>0</v>
      </c>
      <c r="DJ13" s="38">
        <f t="shared" si="16"/>
        <v>0</v>
      </c>
      <c r="DK13" s="38">
        <f t="shared" si="17"/>
        <v>2</v>
      </c>
      <c r="DL13" s="38">
        <f t="shared" si="18"/>
        <v>2</v>
      </c>
      <c r="DM13" s="38">
        <f t="shared" si="19"/>
        <v>0</v>
      </c>
      <c r="DN13" s="38">
        <f t="shared" si="20"/>
        <v>0</v>
      </c>
      <c r="DO13" s="38">
        <f t="shared" si="21"/>
        <v>0</v>
      </c>
      <c r="DP13" s="38">
        <f t="shared" si="22"/>
        <v>3</v>
      </c>
      <c r="DQ13" s="38">
        <f t="shared" si="23"/>
        <v>0</v>
      </c>
    </row>
    <row r="14">
      <c r="A14" s="12" t="s">
        <v>58</v>
      </c>
      <c r="B14" s="13" t="s">
        <v>17</v>
      </c>
      <c r="C14" s="45" t="s">
        <v>59</v>
      </c>
      <c r="D14" s="34"/>
      <c r="E14" s="34"/>
      <c r="F14" s="34"/>
      <c r="G14" s="34"/>
      <c r="H14" s="34"/>
      <c r="I14" s="34"/>
      <c r="J14" s="34"/>
      <c r="K14" s="35"/>
      <c r="L14" s="34"/>
      <c r="M14" s="35" t="s">
        <v>29</v>
      </c>
      <c r="N14" s="34"/>
      <c r="O14" s="34"/>
      <c r="P14" s="35" t="s">
        <v>23</v>
      </c>
      <c r="Q14" s="35" t="s">
        <v>17</v>
      </c>
      <c r="R14" s="35" t="s">
        <v>16</v>
      </c>
      <c r="S14" s="35" t="s">
        <v>34</v>
      </c>
      <c r="T14" s="34"/>
      <c r="U14" s="34"/>
      <c r="V14" s="34"/>
      <c r="W14" s="34"/>
      <c r="X14" s="34"/>
      <c r="Y14" s="35" t="s">
        <v>16</v>
      </c>
      <c r="Z14" s="34"/>
      <c r="AA14" s="34"/>
      <c r="AB14" s="34"/>
      <c r="AC14" s="35" t="s">
        <v>23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 t="s">
        <v>16</v>
      </c>
      <c r="AQ14" s="35" t="s">
        <v>17</v>
      </c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 t="s">
        <v>16</v>
      </c>
      <c r="BP14" s="34"/>
      <c r="BQ14" s="34"/>
      <c r="BR14" s="34"/>
      <c r="BS14" s="35" t="s">
        <v>17</v>
      </c>
      <c r="BT14" s="34"/>
      <c r="BU14" s="34"/>
      <c r="BV14" s="34"/>
      <c r="BW14" s="34"/>
      <c r="BX14" s="34"/>
      <c r="BY14" s="34"/>
      <c r="BZ14" s="34"/>
      <c r="CA14" s="34"/>
      <c r="CB14" s="35" t="s">
        <v>30</v>
      </c>
      <c r="CC14" s="34"/>
      <c r="CD14" s="34"/>
      <c r="CE14" s="34"/>
      <c r="CF14" s="34"/>
      <c r="CG14" s="35" t="s">
        <v>16</v>
      </c>
      <c r="CH14" s="34"/>
      <c r="CI14" s="34"/>
      <c r="CJ14" s="35" t="s">
        <v>23</v>
      </c>
      <c r="CK14" s="35" t="s">
        <v>17</v>
      </c>
      <c r="CL14" s="35" t="s">
        <v>16</v>
      </c>
      <c r="CM14" s="35" t="s">
        <v>17</v>
      </c>
      <c r="CN14" s="34"/>
      <c r="CO14" s="35" t="s">
        <v>34</v>
      </c>
      <c r="CP14" s="34"/>
      <c r="CQ14" s="34"/>
      <c r="CR14" s="35" t="s">
        <v>29</v>
      </c>
      <c r="CS14" s="34"/>
      <c r="CT14" s="34"/>
      <c r="CU14" s="38">
        <f t="shared" si="1"/>
        <v>6</v>
      </c>
      <c r="CV14" s="38">
        <f t="shared" si="2"/>
        <v>5</v>
      </c>
      <c r="CW14" s="38">
        <f t="shared" si="3"/>
        <v>0</v>
      </c>
      <c r="CX14" s="38">
        <f t="shared" si="4"/>
        <v>0</v>
      </c>
      <c r="CY14" s="38">
        <f t="shared" si="5"/>
        <v>0</v>
      </c>
      <c r="CZ14" s="38">
        <f t="shared" si="6"/>
        <v>0</v>
      </c>
      <c r="DA14" s="38">
        <f t="shared" si="7"/>
        <v>0</v>
      </c>
      <c r="DB14" s="38">
        <f t="shared" si="8"/>
        <v>0</v>
      </c>
      <c r="DC14" s="38">
        <f t="shared" si="9"/>
        <v>0</v>
      </c>
      <c r="DD14" s="38">
        <f t="shared" si="10"/>
        <v>3</v>
      </c>
      <c r="DE14" s="38">
        <f t="shared" si="11"/>
        <v>0</v>
      </c>
      <c r="DF14" s="38">
        <f t="shared" si="12"/>
        <v>0</v>
      </c>
      <c r="DG14" s="38">
        <f t="shared" si="13"/>
        <v>0</v>
      </c>
      <c r="DH14" s="38">
        <f t="shared" si="14"/>
        <v>0</v>
      </c>
      <c r="DI14" s="38">
        <f t="shared" si="15"/>
        <v>0</v>
      </c>
      <c r="DJ14" s="38">
        <f t="shared" si="16"/>
        <v>0</v>
      </c>
      <c r="DK14" s="38">
        <f t="shared" si="17"/>
        <v>2</v>
      </c>
      <c r="DL14" s="38">
        <f t="shared" si="18"/>
        <v>1</v>
      </c>
      <c r="DM14" s="38">
        <f t="shared" si="19"/>
        <v>0</v>
      </c>
      <c r="DN14" s="38">
        <f t="shared" si="20"/>
        <v>0</v>
      </c>
      <c r="DO14" s="38">
        <f t="shared" si="21"/>
        <v>0</v>
      </c>
      <c r="DP14" s="38">
        <f t="shared" si="22"/>
        <v>2</v>
      </c>
      <c r="DQ14" s="38">
        <f t="shared" si="23"/>
        <v>0</v>
      </c>
    </row>
    <row r="15">
      <c r="A15" s="12" t="s">
        <v>60</v>
      </c>
      <c r="B15" s="13" t="s">
        <v>32</v>
      </c>
      <c r="C15" s="45" t="s">
        <v>61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29</v>
      </c>
      <c r="N15" s="35" t="s">
        <v>30</v>
      </c>
      <c r="O15" s="34"/>
      <c r="P15" s="35" t="s">
        <v>23</v>
      </c>
      <c r="Q15" s="35" t="s">
        <v>17</v>
      </c>
      <c r="R15" s="35" t="s">
        <v>16</v>
      </c>
      <c r="S15" s="34"/>
      <c r="T15" s="35" t="s">
        <v>34</v>
      </c>
      <c r="U15" s="34"/>
      <c r="V15" s="34"/>
      <c r="W15" s="34"/>
      <c r="X15" s="34"/>
      <c r="Y15" s="35" t="s">
        <v>16</v>
      </c>
      <c r="Z15" s="34"/>
      <c r="AA15" s="34"/>
      <c r="AB15" s="34"/>
      <c r="AC15" s="35" t="s">
        <v>23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 t="s">
        <v>16</v>
      </c>
      <c r="AQ15" s="35" t="s">
        <v>17</v>
      </c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5" t="s">
        <v>16</v>
      </c>
      <c r="BP15" s="34"/>
      <c r="BQ15" s="34"/>
      <c r="BR15" s="34"/>
      <c r="BS15" s="35" t="s">
        <v>17</v>
      </c>
      <c r="BT15" s="34"/>
      <c r="BU15" s="34"/>
      <c r="BV15" s="34"/>
      <c r="BW15" s="34"/>
      <c r="BX15" s="34"/>
      <c r="BY15" s="34"/>
      <c r="BZ15" s="34"/>
      <c r="CA15" s="35" t="s">
        <v>30</v>
      </c>
      <c r="CB15" s="34"/>
      <c r="CC15" s="34"/>
      <c r="CD15" s="34"/>
      <c r="CE15" s="34"/>
      <c r="CF15" s="34"/>
      <c r="CG15" s="35" t="s">
        <v>16</v>
      </c>
      <c r="CH15" s="34"/>
      <c r="CI15" s="34"/>
      <c r="CJ15" s="34"/>
      <c r="CK15" s="35" t="s">
        <v>17</v>
      </c>
      <c r="CL15" s="35" t="s">
        <v>23</v>
      </c>
      <c r="CM15" s="35" t="s">
        <v>16</v>
      </c>
      <c r="CN15" s="34"/>
      <c r="CO15" s="35" t="s">
        <v>17</v>
      </c>
      <c r="CP15" s="34"/>
      <c r="CQ15" s="34"/>
      <c r="CR15" s="35" t="s">
        <v>29</v>
      </c>
      <c r="CS15" s="35" t="s">
        <v>34</v>
      </c>
      <c r="CT15" s="34"/>
      <c r="CU15" s="38">
        <f t="shared" si="1"/>
        <v>6</v>
      </c>
      <c r="CV15" s="38">
        <f t="shared" si="2"/>
        <v>5</v>
      </c>
      <c r="CW15" s="38">
        <f t="shared" si="3"/>
        <v>0</v>
      </c>
      <c r="CX15" s="38">
        <f t="shared" si="4"/>
        <v>0</v>
      </c>
      <c r="CY15" s="38">
        <f t="shared" si="5"/>
        <v>0</v>
      </c>
      <c r="CZ15" s="38">
        <f t="shared" si="6"/>
        <v>0</v>
      </c>
      <c r="DA15" s="38">
        <f t="shared" si="7"/>
        <v>0</v>
      </c>
      <c r="DB15" s="38">
        <f t="shared" si="8"/>
        <v>0</v>
      </c>
      <c r="DC15" s="38">
        <f t="shared" si="9"/>
        <v>0</v>
      </c>
      <c r="DD15" s="38">
        <f t="shared" si="10"/>
        <v>3</v>
      </c>
      <c r="DE15" s="38">
        <f t="shared" si="11"/>
        <v>0</v>
      </c>
      <c r="DF15" s="38">
        <f t="shared" si="12"/>
        <v>0</v>
      </c>
      <c r="DG15" s="38">
        <f t="shared" si="13"/>
        <v>0</v>
      </c>
      <c r="DH15" s="38">
        <f t="shared" si="14"/>
        <v>0</v>
      </c>
      <c r="DI15" s="38">
        <f t="shared" si="15"/>
        <v>0</v>
      </c>
      <c r="DJ15" s="38">
        <f t="shared" si="16"/>
        <v>0</v>
      </c>
      <c r="DK15" s="38">
        <f t="shared" si="17"/>
        <v>2</v>
      </c>
      <c r="DL15" s="38">
        <f t="shared" si="18"/>
        <v>2</v>
      </c>
      <c r="DM15" s="38">
        <f t="shared" si="19"/>
        <v>0</v>
      </c>
      <c r="DN15" s="38">
        <f t="shared" si="20"/>
        <v>0</v>
      </c>
      <c r="DO15" s="38">
        <f t="shared" si="21"/>
        <v>0</v>
      </c>
      <c r="DP15" s="38">
        <f t="shared" si="22"/>
        <v>2</v>
      </c>
      <c r="DQ15" s="38">
        <f t="shared" si="23"/>
        <v>0</v>
      </c>
    </row>
    <row r="16">
      <c r="A16" s="12" t="s">
        <v>62</v>
      </c>
      <c r="B16" s="13" t="s">
        <v>33</v>
      </c>
      <c r="C16" s="45" t="s">
        <v>63</v>
      </c>
      <c r="D16" s="34"/>
      <c r="E16" s="34"/>
      <c r="F16" s="34"/>
      <c r="G16" s="34"/>
      <c r="H16" s="34"/>
      <c r="I16" s="34"/>
      <c r="J16" s="35" t="s">
        <v>29</v>
      </c>
      <c r="K16" s="34"/>
      <c r="L16" s="35" t="s">
        <v>30</v>
      </c>
      <c r="M16" s="34"/>
      <c r="N16" s="34"/>
      <c r="O16" s="34"/>
      <c r="P16" s="35" t="s">
        <v>23</v>
      </c>
      <c r="Q16" s="35" t="s">
        <v>17</v>
      </c>
      <c r="R16" s="35" t="s">
        <v>16</v>
      </c>
      <c r="S16" s="34"/>
      <c r="T16" s="34"/>
      <c r="U16" s="34"/>
      <c r="V16" s="34"/>
      <c r="W16" s="34"/>
      <c r="X16" s="34"/>
      <c r="Y16" s="35" t="s">
        <v>16</v>
      </c>
      <c r="Z16" s="34"/>
      <c r="AA16" s="34"/>
      <c r="AB16" s="34"/>
      <c r="AC16" s="35" t="s">
        <v>23</v>
      </c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 t="s">
        <v>16</v>
      </c>
      <c r="AQ16" s="35" t="s">
        <v>17</v>
      </c>
      <c r="AR16" s="35" t="s">
        <v>64</v>
      </c>
      <c r="AS16" s="34"/>
      <c r="AT16" s="34"/>
      <c r="AU16" s="34"/>
      <c r="AV16" s="35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5" t="s">
        <v>16</v>
      </c>
      <c r="BP16" s="34"/>
      <c r="BQ16" s="34"/>
      <c r="BR16" s="34"/>
      <c r="BS16" s="35" t="s">
        <v>17</v>
      </c>
      <c r="BT16" s="34"/>
      <c r="BU16" s="34"/>
      <c r="BV16" s="34"/>
      <c r="BW16" s="34"/>
      <c r="BX16" s="34"/>
      <c r="BY16" s="34"/>
      <c r="BZ16" s="34"/>
      <c r="CA16" s="35" t="s">
        <v>34</v>
      </c>
      <c r="CB16" s="34"/>
      <c r="CC16" s="34"/>
      <c r="CD16" s="34"/>
      <c r="CE16" s="35" t="s">
        <v>30</v>
      </c>
      <c r="CF16" s="34"/>
      <c r="CG16" s="35" t="s">
        <v>16</v>
      </c>
      <c r="CH16" s="34"/>
      <c r="CI16" s="35" t="s">
        <v>29</v>
      </c>
      <c r="CJ16" s="35" t="s">
        <v>23</v>
      </c>
      <c r="CK16" s="35" t="s">
        <v>17</v>
      </c>
      <c r="CL16" s="35" t="s">
        <v>16</v>
      </c>
      <c r="CM16" s="35" t="s">
        <v>17</v>
      </c>
      <c r="CN16" s="34"/>
      <c r="CO16" s="34"/>
      <c r="CP16" s="34"/>
      <c r="CQ16" s="34"/>
      <c r="CR16" s="34"/>
      <c r="CS16" s="34"/>
      <c r="CT16" s="34"/>
      <c r="CU16" s="38">
        <f t="shared" si="1"/>
        <v>6</v>
      </c>
      <c r="CV16" s="38">
        <f t="shared" si="2"/>
        <v>5</v>
      </c>
      <c r="CW16" s="38">
        <f t="shared" si="3"/>
        <v>0</v>
      </c>
      <c r="CX16" s="38">
        <f t="shared" si="4"/>
        <v>0</v>
      </c>
      <c r="CY16" s="38">
        <f t="shared" si="5"/>
        <v>0</v>
      </c>
      <c r="CZ16" s="38">
        <f t="shared" si="6"/>
        <v>0</v>
      </c>
      <c r="DA16" s="38">
        <f t="shared" si="7"/>
        <v>0</v>
      </c>
      <c r="DB16" s="38">
        <f t="shared" si="8"/>
        <v>0</v>
      </c>
      <c r="DC16" s="38">
        <f t="shared" si="9"/>
        <v>0</v>
      </c>
      <c r="DD16" s="38">
        <f t="shared" si="10"/>
        <v>3</v>
      </c>
      <c r="DE16" s="38">
        <f t="shared" si="11"/>
        <v>0</v>
      </c>
      <c r="DF16" s="38">
        <f t="shared" si="12"/>
        <v>0</v>
      </c>
      <c r="DG16" s="38">
        <f t="shared" si="13"/>
        <v>0</v>
      </c>
      <c r="DH16" s="38">
        <f t="shared" si="14"/>
        <v>0</v>
      </c>
      <c r="DI16" s="38">
        <f t="shared" si="15"/>
        <v>0</v>
      </c>
      <c r="DJ16" s="38">
        <f t="shared" si="16"/>
        <v>0</v>
      </c>
      <c r="DK16" s="38">
        <f t="shared" si="17"/>
        <v>2</v>
      </c>
      <c r="DL16" s="38">
        <f t="shared" si="18"/>
        <v>2</v>
      </c>
      <c r="DM16" s="38">
        <f t="shared" si="19"/>
        <v>0</v>
      </c>
      <c r="DN16" s="38">
        <f t="shared" si="20"/>
        <v>0</v>
      </c>
      <c r="DO16" s="38">
        <f t="shared" si="21"/>
        <v>0</v>
      </c>
      <c r="DP16" s="38">
        <f t="shared" si="22"/>
        <v>1</v>
      </c>
      <c r="DQ16" s="38">
        <f t="shared" si="23"/>
        <v>0</v>
      </c>
    </row>
    <row r="17">
      <c r="A17" s="12" t="s">
        <v>65</v>
      </c>
      <c r="B17" s="13" t="s">
        <v>24</v>
      </c>
      <c r="C17" s="45" t="s">
        <v>66</v>
      </c>
      <c r="D17" s="34"/>
      <c r="E17" s="34"/>
      <c r="F17" s="34"/>
      <c r="G17" s="34"/>
      <c r="H17" s="34"/>
      <c r="I17" s="34"/>
      <c r="J17" s="34"/>
      <c r="K17" s="34"/>
      <c r="L17" s="35" t="s">
        <v>17</v>
      </c>
      <c r="M17" s="35" t="s">
        <v>16</v>
      </c>
      <c r="N17" s="34"/>
      <c r="O17" s="34"/>
      <c r="P17" s="34"/>
      <c r="Q17" s="35" t="s">
        <v>23</v>
      </c>
      <c r="R17" s="35" t="s">
        <v>29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 t="s">
        <v>17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5" t="s">
        <v>17</v>
      </c>
      <c r="AV17" s="35" t="s">
        <v>16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5" t="s">
        <v>17</v>
      </c>
      <c r="BL17" s="34"/>
      <c r="BM17" s="34"/>
      <c r="BN17" s="34"/>
      <c r="BO17" s="34"/>
      <c r="BP17" s="34"/>
      <c r="BQ17" s="35" t="s">
        <v>16</v>
      </c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5" t="s">
        <v>16</v>
      </c>
      <c r="CE17" s="34"/>
      <c r="CF17" s="35" t="s">
        <v>17</v>
      </c>
      <c r="CG17" s="34"/>
      <c r="CH17" s="34"/>
      <c r="CI17" s="34"/>
      <c r="CJ17" s="35" t="s">
        <v>23</v>
      </c>
      <c r="CK17" s="35" t="s">
        <v>29</v>
      </c>
      <c r="CL17" s="35" t="s">
        <v>16</v>
      </c>
      <c r="CM17" s="34"/>
      <c r="CN17" s="34"/>
      <c r="CO17" s="34"/>
      <c r="CP17" s="35" t="s">
        <v>17</v>
      </c>
      <c r="CQ17" s="34"/>
      <c r="CR17" s="34"/>
      <c r="CS17" s="34"/>
      <c r="CT17" s="34"/>
      <c r="CU17" s="38">
        <f t="shared" si="1"/>
        <v>5</v>
      </c>
      <c r="CV17" s="38">
        <f t="shared" si="2"/>
        <v>6</v>
      </c>
      <c r="CW17" s="38">
        <f t="shared" si="3"/>
        <v>0</v>
      </c>
      <c r="CX17" s="38">
        <f t="shared" si="4"/>
        <v>0</v>
      </c>
      <c r="CY17" s="38">
        <f t="shared" si="5"/>
        <v>0</v>
      </c>
      <c r="CZ17" s="38">
        <f t="shared" si="6"/>
        <v>0</v>
      </c>
      <c r="DA17" s="38">
        <f t="shared" si="7"/>
        <v>0</v>
      </c>
      <c r="DB17" s="38">
        <f t="shared" si="8"/>
        <v>0</v>
      </c>
      <c r="DC17" s="38">
        <f t="shared" si="9"/>
        <v>0</v>
      </c>
      <c r="DD17" s="38">
        <f t="shared" si="10"/>
        <v>2</v>
      </c>
      <c r="DE17" s="38">
        <f t="shared" si="11"/>
        <v>0</v>
      </c>
      <c r="DF17" s="38">
        <f t="shared" si="12"/>
        <v>0</v>
      </c>
      <c r="DG17" s="38">
        <f t="shared" si="13"/>
        <v>0</v>
      </c>
      <c r="DH17" s="38">
        <f t="shared" si="14"/>
        <v>0</v>
      </c>
      <c r="DI17" s="38">
        <f t="shared" si="15"/>
        <v>0</v>
      </c>
      <c r="DJ17" s="38">
        <f t="shared" si="16"/>
        <v>0</v>
      </c>
      <c r="DK17" s="38">
        <f t="shared" si="17"/>
        <v>2</v>
      </c>
      <c r="DL17" s="38">
        <f t="shared" si="18"/>
        <v>0</v>
      </c>
      <c r="DM17" s="38">
        <f t="shared" si="19"/>
        <v>0</v>
      </c>
      <c r="DN17" s="38">
        <f t="shared" si="20"/>
        <v>0</v>
      </c>
      <c r="DO17" s="38">
        <f t="shared" si="21"/>
        <v>0</v>
      </c>
      <c r="DP17" s="38">
        <f t="shared" si="22"/>
        <v>0</v>
      </c>
      <c r="DQ17" s="38">
        <f t="shared" si="23"/>
        <v>0</v>
      </c>
    </row>
    <row r="18">
      <c r="A18" s="12" t="s">
        <v>67</v>
      </c>
      <c r="B18" s="13" t="s">
        <v>29</v>
      </c>
      <c r="C18" s="45" t="s">
        <v>68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8">
        <f t="shared" si="1"/>
        <v>0</v>
      </c>
      <c r="CV18" s="38">
        <f t="shared" si="2"/>
        <v>0</v>
      </c>
      <c r="CW18" s="38">
        <f t="shared" si="3"/>
        <v>0</v>
      </c>
      <c r="CX18" s="38">
        <f t="shared" si="4"/>
        <v>0</v>
      </c>
      <c r="CY18" s="38">
        <f t="shared" si="5"/>
        <v>0</v>
      </c>
      <c r="CZ18" s="38">
        <f t="shared" si="6"/>
        <v>0</v>
      </c>
      <c r="DA18" s="38">
        <f t="shared" si="7"/>
        <v>0</v>
      </c>
      <c r="DB18" s="38">
        <f t="shared" si="8"/>
        <v>0</v>
      </c>
      <c r="DC18" s="38">
        <f t="shared" si="9"/>
        <v>0</v>
      </c>
      <c r="DD18" s="38">
        <f t="shared" si="10"/>
        <v>0</v>
      </c>
      <c r="DE18" s="38">
        <f t="shared" si="11"/>
        <v>0</v>
      </c>
      <c r="DF18" s="38">
        <f t="shared" si="12"/>
        <v>0</v>
      </c>
      <c r="DG18" s="38">
        <f t="shared" si="13"/>
        <v>0</v>
      </c>
      <c r="DH18" s="38">
        <f t="shared" si="14"/>
        <v>0</v>
      </c>
      <c r="DI18" s="38">
        <f t="shared" si="15"/>
        <v>0</v>
      </c>
      <c r="DJ18" s="38">
        <f t="shared" si="16"/>
        <v>0</v>
      </c>
      <c r="DK18" s="38">
        <f t="shared" si="17"/>
        <v>0</v>
      </c>
      <c r="DL18" s="38">
        <f t="shared" si="18"/>
        <v>0</v>
      </c>
      <c r="DM18" s="38">
        <f t="shared" si="19"/>
        <v>0</v>
      </c>
      <c r="DN18" s="38">
        <f t="shared" si="20"/>
        <v>0</v>
      </c>
      <c r="DO18" s="38">
        <f t="shared" si="21"/>
        <v>0</v>
      </c>
      <c r="DP18" s="38">
        <f t="shared" si="22"/>
        <v>0</v>
      </c>
      <c r="DQ18" s="38">
        <f t="shared" si="23"/>
        <v>0</v>
      </c>
    </row>
    <row r="19">
      <c r="A19" s="12" t="s">
        <v>69</v>
      </c>
      <c r="B19" s="13" t="s">
        <v>16</v>
      </c>
      <c r="C19" s="45" t="s">
        <v>70</v>
      </c>
      <c r="D19" s="34"/>
      <c r="E19" s="34"/>
      <c r="F19" s="34"/>
      <c r="G19" s="34"/>
      <c r="H19" s="34"/>
      <c r="I19" s="34"/>
      <c r="J19" s="34"/>
      <c r="K19" s="34"/>
      <c r="L19" s="35" t="s">
        <v>17</v>
      </c>
      <c r="M19" s="35" t="s">
        <v>16</v>
      </c>
      <c r="N19" s="34"/>
      <c r="O19" s="34"/>
      <c r="P19" s="34"/>
      <c r="Q19" s="35" t="s">
        <v>23</v>
      </c>
      <c r="R19" s="35" t="s">
        <v>29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 t="s">
        <v>17</v>
      </c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5" t="s">
        <v>17</v>
      </c>
      <c r="AV19" s="35" t="s">
        <v>16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 t="s">
        <v>17</v>
      </c>
      <c r="BL19" s="34"/>
      <c r="BM19" s="34"/>
      <c r="BN19" s="34"/>
      <c r="BO19" s="34"/>
      <c r="BP19" s="34"/>
      <c r="BQ19" s="35" t="s">
        <v>16</v>
      </c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5" t="s">
        <v>16</v>
      </c>
      <c r="CE19" s="34"/>
      <c r="CF19" s="35" t="s">
        <v>17</v>
      </c>
      <c r="CG19" s="34"/>
      <c r="CH19" s="34"/>
      <c r="CI19" s="34"/>
      <c r="CJ19" s="35" t="s">
        <v>29</v>
      </c>
      <c r="CK19" s="35" t="s">
        <v>23</v>
      </c>
      <c r="CL19" s="35" t="s">
        <v>16</v>
      </c>
      <c r="CM19" s="34"/>
      <c r="CN19" s="34"/>
      <c r="CO19" s="34"/>
      <c r="CP19" s="35" t="s">
        <v>17</v>
      </c>
      <c r="CQ19" s="34"/>
      <c r="CR19" s="34"/>
      <c r="CS19" s="34"/>
      <c r="CT19" s="34"/>
      <c r="CU19" s="38">
        <f t="shared" si="1"/>
        <v>5</v>
      </c>
      <c r="CV19" s="38">
        <f t="shared" si="2"/>
        <v>6</v>
      </c>
      <c r="CW19" s="38">
        <f t="shared" si="3"/>
        <v>0</v>
      </c>
      <c r="CX19" s="38">
        <f t="shared" si="4"/>
        <v>0</v>
      </c>
      <c r="CY19" s="38">
        <f t="shared" si="5"/>
        <v>0</v>
      </c>
      <c r="CZ19" s="38">
        <f t="shared" si="6"/>
        <v>0</v>
      </c>
      <c r="DA19" s="38">
        <f t="shared" si="7"/>
        <v>0</v>
      </c>
      <c r="DB19" s="38">
        <f t="shared" si="8"/>
        <v>0</v>
      </c>
      <c r="DC19" s="38">
        <f t="shared" si="9"/>
        <v>0</v>
      </c>
      <c r="DD19" s="38">
        <f t="shared" si="10"/>
        <v>2</v>
      </c>
      <c r="DE19" s="38">
        <f t="shared" si="11"/>
        <v>0</v>
      </c>
      <c r="DF19" s="38">
        <f t="shared" si="12"/>
        <v>0</v>
      </c>
      <c r="DG19" s="38">
        <f t="shared" si="13"/>
        <v>0</v>
      </c>
      <c r="DH19" s="38">
        <f t="shared" si="14"/>
        <v>0</v>
      </c>
      <c r="DI19" s="38">
        <f t="shared" si="15"/>
        <v>0</v>
      </c>
      <c r="DJ19" s="38">
        <f t="shared" si="16"/>
        <v>0</v>
      </c>
      <c r="DK19" s="38">
        <f t="shared" si="17"/>
        <v>2</v>
      </c>
      <c r="DL19" s="38">
        <f t="shared" si="18"/>
        <v>0</v>
      </c>
      <c r="DM19" s="38">
        <f t="shared" si="19"/>
        <v>0</v>
      </c>
      <c r="DN19" s="38">
        <f t="shared" si="20"/>
        <v>0</v>
      </c>
      <c r="DO19" s="38">
        <f t="shared" si="21"/>
        <v>0</v>
      </c>
      <c r="DP19" s="38">
        <f t="shared" si="22"/>
        <v>0</v>
      </c>
      <c r="DQ19" s="38">
        <f t="shared" si="23"/>
        <v>0</v>
      </c>
    </row>
    <row r="20">
      <c r="A20" s="12" t="s">
        <v>71</v>
      </c>
      <c r="B20" s="13" t="s">
        <v>34</v>
      </c>
      <c r="C20" s="45" t="s">
        <v>72</v>
      </c>
      <c r="D20" s="34"/>
      <c r="E20" s="34"/>
      <c r="F20" s="34"/>
      <c r="G20" s="34"/>
      <c r="H20" s="34"/>
      <c r="I20" s="34"/>
      <c r="J20" s="34"/>
      <c r="K20" s="35" t="s">
        <v>16</v>
      </c>
      <c r="L20" s="35" t="s">
        <v>17</v>
      </c>
      <c r="M20" s="35" t="s">
        <v>30</v>
      </c>
      <c r="N20" s="34"/>
      <c r="O20" s="34"/>
      <c r="P20" s="34"/>
      <c r="Q20" s="35" t="s">
        <v>32</v>
      </c>
      <c r="R20" s="35" t="s">
        <v>23</v>
      </c>
      <c r="S20" s="35" t="s">
        <v>34</v>
      </c>
      <c r="T20" s="35" t="s">
        <v>29</v>
      </c>
      <c r="U20" s="34"/>
      <c r="V20" s="34"/>
      <c r="W20" s="34"/>
      <c r="X20" s="34"/>
      <c r="Y20" s="34"/>
      <c r="Z20" s="34"/>
      <c r="AA20" s="34"/>
      <c r="AB20" s="34"/>
      <c r="AC20" s="34"/>
      <c r="AD20" s="35" t="s">
        <v>17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5" t="s">
        <v>17</v>
      </c>
      <c r="AV20" s="35" t="s">
        <v>16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5" t="s">
        <v>17</v>
      </c>
      <c r="BL20" s="34"/>
      <c r="BM20" s="34"/>
      <c r="BN20" s="34"/>
      <c r="BO20" s="34"/>
      <c r="BP20" s="34"/>
      <c r="BQ20" s="35" t="s">
        <v>16</v>
      </c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5" t="s">
        <v>16</v>
      </c>
      <c r="CE20" s="35" t="s">
        <v>17</v>
      </c>
      <c r="CF20" s="35" t="s">
        <v>34</v>
      </c>
      <c r="CG20" s="34"/>
      <c r="CH20" s="34"/>
      <c r="CI20" s="35" t="s">
        <v>16</v>
      </c>
      <c r="CJ20" s="35" t="s">
        <v>32</v>
      </c>
      <c r="CK20" s="35" t="s">
        <v>23</v>
      </c>
      <c r="CL20" s="35" t="s">
        <v>30</v>
      </c>
      <c r="CM20" s="35" t="s">
        <v>29</v>
      </c>
      <c r="CN20" s="34"/>
      <c r="CO20" s="34"/>
      <c r="CP20" s="35" t="s">
        <v>17</v>
      </c>
      <c r="CQ20" s="34"/>
      <c r="CR20" s="34"/>
      <c r="CS20" s="34"/>
      <c r="CT20" s="34"/>
      <c r="CU20" s="38">
        <f t="shared" si="1"/>
        <v>5</v>
      </c>
      <c r="CV20" s="38">
        <f t="shared" si="2"/>
        <v>6</v>
      </c>
      <c r="CW20" s="38">
        <f t="shared" si="3"/>
        <v>0</v>
      </c>
      <c r="CX20" s="38">
        <f t="shared" si="4"/>
        <v>0</v>
      </c>
      <c r="CY20" s="38">
        <f t="shared" si="5"/>
        <v>0</v>
      </c>
      <c r="CZ20" s="38">
        <f t="shared" si="6"/>
        <v>0</v>
      </c>
      <c r="DA20" s="38">
        <f t="shared" si="7"/>
        <v>0</v>
      </c>
      <c r="DB20" s="38">
        <f t="shared" si="8"/>
        <v>0</v>
      </c>
      <c r="DC20" s="38">
        <f t="shared" si="9"/>
        <v>0</v>
      </c>
      <c r="DD20" s="38">
        <f t="shared" si="10"/>
        <v>2</v>
      </c>
      <c r="DE20" s="38">
        <f t="shared" si="11"/>
        <v>0</v>
      </c>
      <c r="DF20" s="38">
        <f t="shared" si="12"/>
        <v>0</v>
      </c>
      <c r="DG20" s="38">
        <f t="shared" si="13"/>
        <v>0</v>
      </c>
      <c r="DH20" s="38">
        <f t="shared" si="14"/>
        <v>0</v>
      </c>
      <c r="DI20" s="38">
        <f t="shared" si="15"/>
        <v>0</v>
      </c>
      <c r="DJ20" s="38">
        <f t="shared" si="16"/>
        <v>0</v>
      </c>
      <c r="DK20" s="38">
        <f t="shared" si="17"/>
        <v>2</v>
      </c>
      <c r="DL20" s="38">
        <f t="shared" si="18"/>
        <v>2</v>
      </c>
      <c r="DM20" s="38">
        <f t="shared" si="19"/>
        <v>0</v>
      </c>
      <c r="DN20" s="38">
        <f t="shared" si="20"/>
        <v>2</v>
      </c>
      <c r="DO20" s="38">
        <f t="shared" si="21"/>
        <v>0</v>
      </c>
      <c r="DP20" s="38">
        <f t="shared" si="22"/>
        <v>2</v>
      </c>
      <c r="DQ20" s="38">
        <f t="shared" si="23"/>
        <v>0</v>
      </c>
    </row>
    <row r="21">
      <c r="A21" s="46" t="s">
        <v>73</v>
      </c>
      <c r="B21" s="13" t="s">
        <v>25</v>
      </c>
      <c r="C21" s="45" t="s">
        <v>74</v>
      </c>
      <c r="D21" s="34"/>
      <c r="E21" s="34"/>
      <c r="F21" s="34"/>
      <c r="G21" s="34"/>
      <c r="H21" s="34"/>
      <c r="I21" s="34"/>
      <c r="J21" s="34"/>
      <c r="K21" s="34"/>
      <c r="L21" s="35" t="s">
        <v>17</v>
      </c>
      <c r="M21" s="35" t="s">
        <v>16</v>
      </c>
      <c r="N21" s="34"/>
      <c r="O21" s="34"/>
      <c r="P21" s="34"/>
      <c r="Q21" s="35" t="s">
        <v>29</v>
      </c>
      <c r="R21" s="35" t="s">
        <v>23</v>
      </c>
      <c r="S21" s="35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 t="s">
        <v>17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5" t="s">
        <v>17</v>
      </c>
      <c r="AV21" s="35" t="s">
        <v>16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5" t="s">
        <v>17</v>
      </c>
      <c r="BL21" s="34"/>
      <c r="BM21" s="34"/>
      <c r="BN21" s="34"/>
      <c r="BO21" s="34"/>
      <c r="BP21" s="34"/>
      <c r="BQ21" s="35" t="s">
        <v>16</v>
      </c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5" t="s">
        <v>16</v>
      </c>
      <c r="CE21" s="34"/>
      <c r="CF21" s="35" t="s">
        <v>17</v>
      </c>
      <c r="CG21" s="34"/>
      <c r="CH21" s="34"/>
      <c r="CI21" s="34"/>
      <c r="CJ21" s="35" t="s">
        <v>29</v>
      </c>
      <c r="CK21" s="35" t="s">
        <v>23</v>
      </c>
      <c r="CL21" s="35" t="s">
        <v>16</v>
      </c>
      <c r="CM21" s="34"/>
      <c r="CN21" s="34"/>
      <c r="CO21" s="34"/>
      <c r="CP21" s="35" t="s">
        <v>17</v>
      </c>
      <c r="CQ21" s="34"/>
      <c r="CR21" s="34"/>
      <c r="CS21" s="34"/>
      <c r="CT21" s="34"/>
      <c r="CU21" s="38">
        <f t="shared" si="1"/>
        <v>5</v>
      </c>
      <c r="CV21" s="38">
        <f t="shared" si="2"/>
        <v>6</v>
      </c>
      <c r="CW21" s="38">
        <f t="shared" si="3"/>
        <v>0</v>
      </c>
      <c r="CX21" s="38">
        <f t="shared" si="4"/>
        <v>0</v>
      </c>
      <c r="CY21" s="38">
        <f t="shared" si="5"/>
        <v>0</v>
      </c>
      <c r="CZ21" s="38">
        <f t="shared" si="6"/>
        <v>0</v>
      </c>
      <c r="DA21" s="38">
        <f t="shared" si="7"/>
        <v>0</v>
      </c>
      <c r="DB21" s="38">
        <f t="shared" si="8"/>
        <v>0</v>
      </c>
      <c r="DC21" s="38">
        <f t="shared" si="9"/>
        <v>0</v>
      </c>
      <c r="DD21" s="38">
        <f t="shared" si="10"/>
        <v>2</v>
      </c>
      <c r="DE21" s="38">
        <f t="shared" si="11"/>
        <v>0</v>
      </c>
      <c r="DF21" s="38">
        <f t="shared" si="12"/>
        <v>0</v>
      </c>
      <c r="DG21" s="38">
        <f t="shared" si="13"/>
        <v>0</v>
      </c>
      <c r="DH21" s="38">
        <f t="shared" si="14"/>
        <v>0</v>
      </c>
      <c r="DI21" s="38">
        <f t="shared" si="15"/>
        <v>0</v>
      </c>
      <c r="DJ21" s="38">
        <f t="shared" si="16"/>
        <v>0</v>
      </c>
      <c r="DK21" s="38">
        <f t="shared" si="17"/>
        <v>2</v>
      </c>
      <c r="DL21" s="38">
        <f t="shared" si="18"/>
        <v>0</v>
      </c>
      <c r="DM21" s="38">
        <f t="shared" si="19"/>
        <v>0</v>
      </c>
      <c r="DN21" s="38">
        <f t="shared" si="20"/>
        <v>0</v>
      </c>
      <c r="DO21" s="38">
        <f t="shared" si="21"/>
        <v>0</v>
      </c>
      <c r="DP21" s="38">
        <f t="shared" si="22"/>
        <v>0</v>
      </c>
      <c r="DQ21" s="38">
        <f t="shared" si="23"/>
        <v>0</v>
      </c>
    </row>
    <row r="22">
      <c r="A22" s="46" t="s">
        <v>75</v>
      </c>
      <c r="B22" s="13" t="s">
        <v>35</v>
      </c>
      <c r="C22" s="45" t="s">
        <v>76</v>
      </c>
      <c r="D22" s="34"/>
      <c r="E22" s="34"/>
      <c r="F22" s="34"/>
      <c r="G22" s="34"/>
      <c r="H22" s="34"/>
      <c r="I22" s="34"/>
      <c r="J22" s="34"/>
      <c r="K22" s="34"/>
      <c r="L22" s="35" t="s">
        <v>16</v>
      </c>
      <c r="M22" s="34"/>
      <c r="N22" s="35" t="s">
        <v>17</v>
      </c>
      <c r="O22" s="34"/>
      <c r="P22" s="34"/>
      <c r="Q22" s="34"/>
      <c r="R22" s="35"/>
      <c r="S22" s="34"/>
      <c r="T22" s="35" t="s">
        <v>22</v>
      </c>
      <c r="U22" s="34"/>
      <c r="V22" s="35" t="s">
        <v>23</v>
      </c>
      <c r="W22" s="34"/>
      <c r="X22" s="35" t="s">
        <v>14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5"/>
      <c r="AS22" s="34"/>
      <c r="AT22" s="34"/>
      <c r="AU22" s="34"/>
      <c r="AV22" s="34"/>
      <c r="AW22" s="34"/>
      <c r="AX22" s="35"/>
      <c r="AY22" s="34"/>
      <c r="AZ22" s="34"/>
      <c r="BA22" s="34"/>
      <c r="BB22" s="34"/>
      <c r="BC22" s="34"/>
      <c r="BD22" s="34"/>
      <c r="BE22" s="34"/>
      <c r="BF22" s="34"/>
      <c r="BG22" s="35" t="s">
        <v>22</v>
      </c>
      <c r="BH22" s="34"/>
      <c r="BI22" s="34"/>
      <c r="BJ22" s="34"/>
      <c r="BK22" s="34"/>
      <c r="BL22" s="34"/>
      <c r="BM22" s="35" t="s">
        <v>17</v>
      </c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5" t="s">
        <v>55</v>
      </c>
      <c r="CD22" s="35" t="s">
        <v>23</v>
      </c>
      <c r="CE22" s="35" t="s">
        <v>22</v>
      </c>
      <c r="CF22" s="34"/>
      <c r="CG22" s="35" t="s">
        <v>17</v>
      </c>
      <c r="CH22" s="35"/>
      <c r="CI22" s="34"/>
      <c r="CJ22" s="34"/>
      <c r="CK22" s="35" t="s">
        <v>14</v>
      </c>
      <c r="CL22" s="34"/>
      <c r="CM22" s="34"/>
      <c r="CN22" s="34"/>
      <c r="CO22" s="34"/>
      <c r="CP22" s="34"/>
      <c r="CQ22" s="34"/>
      <c r="CR22" s="34"/>
      <c r="CS22" s="34"/>
      <c r="CT22" s="34"/>
      <c r="CU22" s="38">
        <f t="shared" si="1"/>
        <v>1</v>
      </c>
      <c r="CV22" s="38">
        <f t="shared" si="2"/>
        <v>3</v>
      </c>
      <c r="CW22" s="38">
        <f t="shared" si="3"/>
        <v>0</v>
      </c>
      <c r="CX22" s="38">
        <f t="shared" si="4"/>
        <v>0</v>
      </c>
      <c r="CY22" s="38">
        <f t="shared" si="5"/>
        <v>0</v>
      </c>
      <c r="CZ22" s="38">
        <f t="shared" si="6"/>
        <v>2</v>
      </c>
      <c r="DA22" s="38">
        <f t="shared" si="7"/>
        <v>0</v>
      </c>
      <c r="DB22" s="38">
        <f t="shared" si="8"/>
        <v>0</v>
      </c>
      <c r="DC22" s="38">
        <f t="shared" si="9"/>
        <v>3</v>
      </c>
      <c r="DD22" s="38">
        <f t="shared" si="10"/>
        <v>2</v>
      </c>
      <c r="DE22" s="38">
        <f t="shared" si="11"/>
        <v>0</v>
      </c>
      <c r="DF22" s="38">
        <f t="shared" si="12"/>
        <v>0</v>
      </c>
      <c r="DG22" s="38">
        <f t="shared" si="13"/>
        <v>0</v>
      </c>
      <c r="DH22" s="38">
        <f t="shared" si="14"/>
        <v>0</v>
      </c>
      <c r="DI22" s="38">
        <f t="shared" si="15"/>
        <v>0</v>
      </c>
      <c r="DJ22" s="38">
        <f t="shared" si="16"/>
        <v>0</v>
      </c>
      <c r="DK22" s="38">
        <f t="shared" si="17"/>
        <v>0</v>
      </c>
      <c r="DL22" s="38">
        <f t="shared" si="18"/>
        <v>0</v>
      </c>
      <c r="DM22" s="38">
        <f t="shared" si="19"/>
        <v>0</v>
      </c>
      <c r="DN22" s="38">
        <f t="shared" si="20"/>
        <v>0</v>
      </c>
      <c r="DO22" s="38">
        <f t="shared" si="21"/>
        <v>0</v>
      </c>
      <c r="DP22" s="38">
        <f t="shared" si="22"/>
        <v>0</v>
      </c>
      <c r="DQ22" s="38">
        <f t="shared" si="23"/>
        <v>0</v>
      </c>
    </row>
    <row r="23">
      <c r="A23" s="46" t="s">
        <v>77</v>
      </c>
      <c r="B23" s="13" t="s">
        <v>26</v>
      </c>
      <c r="C23" s="45" t="s">
        <v>78</v>
      </c>
      <c r="D23" s="34"/>
      <c r="E23" s="34"/>
      <c r="F23" s="34"/>
      <c r="G23" s="34"/>
      <c r="H23" s="34"/>
      <c r="I23" s="34"/>
      <c r="J23" s="34"/>
      <c r="K23" s="34"/>
      <c r="L23" s="34"/>
      <c r="M23" s="35" t="s">
        <v>16</v>
      </c>
      <c r="N23" s="34"/>
      <c r="O23" s="34"/>
      <c r="P23" s="35" t="s">
        <v>17</v>
      </c>
      <c r="Q23" s="35" t="s">
        <v>7</v>
      </c>
      <c r="R23" s="47"/>
      <c r="S23" s="34"/>
      <c r="T23" s="35" t="s">
        <v>22</v>
      </c>
      <c r="U23" s="34"/>
      <c r="V23" s="35" t="s">
        <v>23</v>
      </c>
      <c r="W23" s="47"/>
      <c r="X23" s="35"/>
      <c r="Y23" s="48" t="s">
        <v>14</v>
      </c>
      <c r="Z23" s="35"/>
      <c r="AA23" s="34"/>
      <c r="AB23" s="47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5"/>
      <c r="AS23" s="34"/>
      <c r="AT23" s="34"/>
      <c r="AU23" s="34"/>
      <c r="AV23" s="34"/>
      <c r="AW23" s="34"/>
      <c r="AX23" s="35"/>
      <c r="AY23" s="34"/>
      <c r="AZ23" s="34"/>
      <c r="BA23" s="34"/>
      <c r="BB23" s="34"/>
      <c r="BC23" s="34"/>
      <c r="BD23" s="34"/>
      <c r="BE23" s="35" t="s">
        <v>22</v>
      </c>
      <c r="BF23" s="34"/>
      <c r="BG23" s="34"/>
      <c r="BH23" s="34"/>
      <c r="BI23" s="34"/>
      <c r="BJ23" s="34"/>
      <c r="BK23" s="34"/>
      <c r="BL23" s="34"/>
      <c r="BM23" s="35" t="s">
        <v>17</v>
      </c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5"/>
      <c r="CD23" s="34"/>
      <c r="CE23" s="35" t="s">
        <v>17</v>
      </c>
      <c r="CF23" s="35" t="s">
        <v>7</v>
      </c>
      <c r="CG23" s="34"/>
      <c r="CH23" s="35"/>
      <c r="CI23" s="35" t="s">
        <v>22</v>
      </c>
      <c r="CJ23" s="34"/>
      <c r="CK23" s="34"/>
      <c r="CL23" s="35" t="s">
        <v>14</v>
      </c>
      <c r="CM23" s="34"/>
      <c r="CN23" s="34"/>
      <c r="CO23" s="34"/>
      <c r="CP23" s="34"/>
      <c r="CQ23" s="34"/>
      <c r="CR23" s="34"/>
      <c r="CS23" s="34"/>
      <c r="CT23" s="34"/>
      <c r="CU23" s="38">
        <f t="shared" si="1"/>
        <v>1</v>
      </c>
      <c r="CV23" s="38">
        <f t="shared" si="2"/>
        <v>3</v>
      </c>
      <c r="CW23" s="38">
        <f t="shared" si="3"/>
        <v>0</v>
      </c>
      <c r="CX23" s="38">
        <f t="shared" si="4"/>
        <v>0</v>
      </c>
      <c r="CY23" s="38">
        <f t="shared" si="5"/>
        <v>0</v>
      </c>
      <c r="CZ23" s="38">
        <f t="shared" si="6"/>
        <v>2</v>
      </c>
      <c r="DA23" s="38">
        <f t="shared" si="7"/>
        <v>0</v>
      </c>
      <c r="DB23" s="38">
        <f t="shared" si="8"/>
        <v>0</v>
      </c>
      <c r="DC23" s="38">
        <f t="shared" si="9"/>
        <v>3</v>
      </c>
      <c r="DD23" s="38">
        <f t="shared" si="10"/>
        <v>1</v>
      </c>
      <c r="DE23" s="38">
        <f t="shared" si="11"/>
        <v>0</v>
      </c>
      <c r="DF23" s="38">
        <f t="shared" si="12"/>
        <v>0</v>
      </c>
      <c r="DG23" s="38">
        <f t="shared" si="13"/>
        <v>0</v>
      </c>
      <c r="DH23" s="38">
        <f t="shared" si="14"/>
        <v>2</v>
      </c>
      <c r="DI23" s="38">
        <f t="shared" si="15"/>
        <v>0</v>
      </c>
      <c r="DJ23" s="38">
        <f t="shared" si="16"/>
        <v>0</v>
      </c>
      <c r="DK23" s="38">
        <f t="shared" si="17"/>
        <v>0</v>
      </c>
      <c r="DL23" s="38">
        <f t="shared" si="18"/>
        <v>0</v>
      </c>
      <c r="DM23" s="38">
        <f t="shared" si="19"/>
        <v>0</v>
      </c>
      <c r="DN23" s="38">
        <f t="shared" si="20"/>
        <v>0</v>
      </c>
      <c r="DO23" s="38">
        <f t="shared" si="21"/>
        <v>0</v>
      </c>
      <c r="DP23" s="38">
        <f t="shared" si="22"/>
        <v>0</v>
      </c>
      <c r="DQ23" s="38">
        <f t="shared" si="23"/>
        <v>0</v>
      </c>
    </row>
    <row r="24">
      <c r="A24" s="49"/>
      <c r="C24" s="45" t="s">
        <v>79</v>
      </c>
      <c r="D24" s="34"/>
      <c r="E24" s="34"/>
      <c r="F24" s="34"/>
      <c r="G24" s="34"/>
      <c r="H24" s="34"/>
      <c r="I24" s="34"/>
      <c r="J24" s="34"/>
      <c r="K24" s="34"/>
      <c r="L24" s="35" t="s">
        <v>16</v>
      </c>
      <c r="M24" s="34"/>
      <c r="N24" s="35" t="s">
        <v>17</v>
      </c>
      <c r="O24" s="34"/>
      <c r="P24" s="34"/>
      <c r="Q24" s="35" t="s">
        <v>22</v>
      </c>
      <c r="R24" s="47"/>
      <c r="S24" s="34"/>
      <c r="T24" s="34"/>
      <c r="U24" s="34"/>
      <c r="V24" s="35" t="s">
        <v>23</v>
      </c>
      <c r="W24" s="48" t="s">
        <v>14</v>
      </c>
      <c r="X24" s="34"/>
      <c r="Y24" s="47"/>
      <c r="Z24" s="34"/>
      <c r="AA24" s="34"/>
      <c r="AB24" s="47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  <c r="AQ24" s="34"/>
      <c r="AR24" s="34"/>
      <c r="AS24" s="34"/>
      <c r="AT24" s="34"/>
      <c r="AU24" s="34"/>
      <c r="AV24" s="35"/>
      <c r="AW24" s="34"/>
      <c r="AX24" s="34"/>
      <c r="AY24" s="34"/>
      <c r="AZ24" s="34"/>
      <c r="BA24" s="34"/>
      <c r="BB24" s="34"/>
      <c r="BC24" s="34"/>
      <c r="BD24" s="34"/>
      <c r="BE24" s="35" t="s">
        <v>22</v>
      </c>
      <c r="BF24" s="34"/>
      <c r="BG24" s="35"/>
      <c r="BH24" s="34"/>
      <c r="BI24" s="34"/>
      <c r="BJ24" s="34"/>
      <c r="BK24" s="34"/>
      <c r="BL24" s="34"/>
      <c r="BM24" s="35" t="s">
        <v>17</v>
      </c>
      <c r="BN24" s="34"/>
      <c r="BO24" s="34"/>
      <c r="BP24" s="34"/>
      <c r="BQ24" s="34"/>
      <c r="BR24" s="35" t="s">
        <v>16</v>
      </c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5" t="s">
        <v>16</v>
      </c>
      <c r="CD24" s="34"/>
      <c r="CE24" s="35"/>
      <c r="CF24" s="34"/>
      <c r="CG24" s="35" t="s">
        <v>17</v>
      </c>
      <c r="CH24" s="34"/>
      <c r="CI24" s="35" t="s">
        <v>22</v>
      </c>
      <c r="CJ24" s="35" t="s">
        <v>14</v>
      </c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8">
        <f t="shared" si="1"/>
        <v>3</v>
      </c>
      <c r="CV24" s="38">
        <f t="shared" si="2"/>
        <v>3</v>
      </c>
      <c r="CW24" s="38">
        <f t="shared" si="3"/>
        <v>0</v>
      </c>
      <c r="CX24" s="38">
        <f t="shared" si="4"/>
        <v>0</v>
      </c>
      <c r="CY24" s="38">
        <f t="shared" si="5"/>
        <v>0</v>
      </c>
      <c r="CZ24" s="38">
        <f t="shared" si="6"/>
        <v>2</v>
      </c>
      <c r="DA24" s="38">
        <f t="shared" si="7"/>
        <v>0</v>
      </c>
      <c r="DB24" s="38">
        <f t="shared" si="8"/>
        <v>0</v>
      </c>
      <c r="DC24" s="38">
        <f t="shared" si="9"/>
        <v>3</v>
      </c>
      <c r="DD24" s="38">
        <f t="shared" si="10"/>
        <v>1</v>
      </c>
      <c r="DE24" s="38">
        <f t="shared" si="11"/>
        <v>0</v>
      </c>
      <c r="DF24" s="38">
        <f t="shared" si="12"/>
        <v>0</v>
      </c>
      <c r="DG24" s="38">
        <f t="shared" si="13"/>
        <v>0</v>
      </c>
      <c r="DH24" s="38">
        <f t="shared" si="14"/>
        <v>0</v>
      </c>
      <c r="DI24" s="38">
        <f t="shared" si="15"/>
        <v>0</v>
      </c>
      <c r="DJ24" s="38">
        <f t="shared" si="16"/>
        <v>0</v>
      </c>
      <c r="DK24" s="38">
        <f t="shared" si="17"/>
        <v>0</v>
      </c>
      <c r="DL24" s="38">
        <f t="shared" si="18"/>
        <v>0</v>
      </c>
      <c r="DM24" s="38">
        <f t="shared" si="19"/>
        <v>0</v>
      </c>
      <c r="DN24" s="38">
        <f t="shared" si="20"/>
        <v>0</v>
      </c>
      <c r="DO24" s="38">
        <f t="shared" si="21"/>
        <v>0</v>
      </c>
      <c r="DP24" s="38">
        <f t="shared" si="22"/>
        <v>0</v>
      </c>
      <c r="DQ24" s="38">
        <f t="shared" si="23"/>
        <v>0</v>
      </c>
    </row>
    <row r="25">
      <c r="A25" s="50"/>
      <c r="B25" s="50"/>
      <c r="C25" s="45" t="s">
        <v>80</v>
      </c>
      <c r="D25" s="34"/>
      <c r="E25" s="34"/>
      <c r="F25" s="34"/>
      <c r="G25" s="34"/>
      <c r="H25" s="34"/>
      <c r="I25" s="34"/>
      <c r="J25" s="34"/>
      <c r="K25" s="34"/>
      <c r="L25" s="34"/>
      <c r="M25" s="35" t="s">
        <v>16</v>
      </c>
      <c r="N25" s="34"/>
      <c r="O25" s="34"/>
      <c r="P25" s="34"/>
      <c r="Q25" s="34"/>
      <c r="R25" s="47"/>
      <c r="S25" s="34"/>
      <c r="T25" s="35" t="s">
        <v>81</v>
      </c>
      <c r="U25" s="34"/>
      <c r="V25" s="35" t="s">
        <v>14</v>
      </c>
      <c r="W25" s="47"/>
      <c r="X25" s="35" t="s">
        <v>23</v>
      </c>
      <c r="Y25" s="47"/>
      <c r="Z25" s="34"/>
      <c r="AA25" s="34"/>
      <c r="AB25" s="47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5" t="s">
        <v>16</v>
      </c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5" t="s">
        <v>16</v>
      </c>
      <c r="CG25" s="35" t="s">
        <v>22</v>
      </c>
      <c r="CH25" s="34"/>
      <c r="CI25" s="34"/>
      <c r="CJ25" s="34"/>
      <c r="CK25" s="35" t="s">
        <v>16</v>
      </c>
      <c r="CL25" s="34"/>
      <c r="CM25" s="34"/>
      <c r="CN25" s="34"/>
      <c r="CO25" s="35" t="s">
        <v>14</v>
      </c>
      <c r="CP25" s="34"/>
      <c r="CQ25" s="35" t="s">
        <v>23</v>
      </c>
      <c r="CR25" s="34"/>
      <c r="CS25" s="34"/>
      <c r="CT25" s="34"/>
      <c r="CU25" s="38">
        <f t="shared" si="1"/>
        <v>4</v>
      </c>
      <c r="CV25" s="38">
        <f t="shared" si="2"/>
        <v>0</v>
      </c>
      <c r="CW25" s="38">
        <f t="shared" si="3"/>
        <v>0</v>
      </c>
      <c r="CX25" s="38">
        <f t="shared" si="4"/>
        <v>0</v>
      </c>
      <c r="CY25" s="38">
        <f t="shared" si="5"/>
        <v>0</v>
      </c>
      <c r="CZ25" s="38">
        <f t="shared" si="6"/>
        <v>2</v>
      </c>
      <c r="DA25" s="38">
        <f t="shared" si="7"/>
        <v>0</v>
      </c>
      <c r="DB25" s="38">
        <f t="shared" si="8"/>
        <v>0</v>
      </c>
      <c r="DC25" s="38">
        <f t="shared" si="9"/>
        <v>2</v>
      </c>
      <c r="DD25" s="38">
        <f t="shared" si="10"/>
        <v>2</v>
      </c>
      <c r="DE25" s="38">
        <f t="shared" si="11"/>
        <v>0</v>
      </c>
      <c r="DF25" s="38">
        <f t="shared" si="12"/>
        <v>0</v>
      </c>
      <c r="DG25" s="38">
        <f t="shared" si="13"/>
        <v>0</v>
      </c>
      <c r="DH25" s="38">
        <f t="shared" si="14"/>
        <v>0</v>
      </c>
      <c r="DI25" s="38">
        <f t="shared" si="15"/>
        <v>0</v>
      </c>
      <c r="DJ25" s="38">
        <f t="shared" si="16"/>
        <v>0</v>
      </c>
      <c r="DK25" s="38">
        <f t="shared" si="17"/>
        <v>0</v>
      </c>
      <c r="DL25" s="38">
        <f t="shared" si="18"/>
        <v>0</v>
      </c>
      <c r="DM25" s="38">
        <f t="shared" si="19"/>
        <v>0</v>
      </c>
      <c r="DN25" s="38">
        <f t="shared" si="20"/>
        <v>0</v>
      </c>
      <c r="DO25" s="38">
        <f t="shared" si="21"/>
        <v>0</v>
      </c>
      <c r="DP25" s="38">
        <f t="shared" si="22"/>
        <v>0</v>
      </c>
      <c r="DQ25" s="38">
        <f t="shared" si="23"/>
        <v>0</v>
      </c>
    </row>
    <row r="26">
      <c r="A26" s="50"/>
      <c r="B26" s="50"/>
      <c r="C26" s="32" t="s">
        <v>82</v>
      </c>
      <c r="D26" s="33"/>
      <c r="E26" s="34"/>
      <c r="F26" s="34"/>
      <c r="G26" s="34"/>
      <c r="H26" s="34"/>
      <c r="I26" s="34"/>
      <c r="J26" s="34"/>
      <c r="K26" s="34"/>
      <c r="L26" s="34"/>
      <c r="M26" s="35" t="s">
        <v>16</v>
      </c>
      <c r="N26" s="34"/>
      <c r="O26" s="34"/>
      <c r="P26" s="34"/>
      <c r="Q26" s="35" t="s">
        <v>17</v>
      </c>
      <c r="R26" s="47"/>
      <c r="S26" s="34"/>
      <c r="T26" s="35" t="s">
        <v>22</v>
      </c>
      <c r="U26" s="34"/>
      <c r="V26" s="35" t="s">
        <v>23</v>
      </c>
      <c r="W26" s="47"/>
      <c r="X26" s="34"/>
      <c r="Y26" s="47"/>
      <c r="Z26" s="35" t="s">
        <v>14</v>
      </c>
      <c r="AA26" s="34"/>
      <c r="AB26" s="47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5"/>
      <c r="AS26" s="34"/>
      <c r="AT26" s="34"/>
      <c r="AU26" s="34"/>
      <c r="AV26" s="34"/>
      <c r="AW26" s="34"/>
      <c r="AX26" s="35"/>
      <c r="AY26" s="34"/>
      <c r="AZ26" s="34"/>
      <c r="BA26" s="34"/>
      <c r="BB26" s="34"/>
      <c r="BC26" s="34"/>
      <c r="BD26" s="34"/>
      <c r="BE26" s="35" t="s">
        <v>22</v>
      </c>
      <c r="BF26" s="34"/>
      <c r="BG26" s="35"/>
      <c r="BH26" s="34"/>
      <c r="BI26" s="34"/>
      <c r="BJ26" s="34"/>
      <c r="BK26" s="34"/>
      <c r="BL26" s="34"/>
      <c r="BM26" s="35" t="s">
        <v>17</v>
      </c>
      <c r="BN26" s="34"/>
      <c r="BO26" s="34"/>
      <c r="BP26" s="34"/>
      <c r="BQ26" s="34"/>
      <c r="BR26" s="34"/>
      <c r="BS26" s="35" t="s">
        <v>16</v>
      </c>
      <c r="BT26" s="34"/>
      <c r="BU26" s="34"/>
      <c r="BV26" s="34"/>
      <c r="BW26" s="34"/>
      <c r="BX26" s="34"/>
      <c r="BY26" s="34"/>
      <c r="BZ26" s="34"/>
      <c r="CA26" s="34"/>
      <c r="CB26" s="34"/>
      <c r="CC26" s="35"/>
      <c r="CD26" s="34"/>
      <c r="CE26" s="34"/>
      <c r="CF26" s="34"/>
      <c r="CG26" s="34"/>
      <c r="CH26" s="35"/>
      <c r="CI26" s="35" t="s">
        <v>22</v>
      </c>
      <c r="CJ26" s="34"/>
      <c r="CK26" s="34"/>
      <c r="CL26" s="35" t="s">
        <v>14</v>
      </c>
      <c r="CM26" s="35" t="s">
        <v>16</v>
      </c>
      <c r="CN26" s="34"/>
      <c r="CO26" s="34"/>
      <c r="CP26" s="34"/>
      <c r="CQ26" s="35" t="s">
        <v>23</v>
      </c>
      <c r="CR26" s="34"/>
      <c r="CS26" s="34"/>
      <c r="CT26" s="34"/>
      <c r="CU26" s="38">
        <f t="shared" si="1"/>
        <v>3</v>
      </c>
      <c r="CV26" s="38">
        <f t="shared" si="2"/>
        <v>2</v>
      </c>
      <c r="CW26" s="38">
        <f t="shared" si="3"/>
        <v>0</v>
      </c>
      <c r="CX26" s="38">
        <f t="shared" si="4"/>
        <v>0</v>
      </c>
      <c r="CY26" s="38">
        <f t="shared" si="5"/>
        <v>0</v>
      </c>
      <c r="CZ26" s="38">
        <f t="shared" si="6"/>
        <v>2</v>
      </c>
      <c r="DA26" s="38">
        <f t="shared" si="7"/>
        <v>0</v>
      </c>
      <c r="DB26" s="38">
        <f t="shared" si="8"/>
        <v>0</v>
      </c>
      <c r="DC26" s="38">
        <f t="shared" si="9"/>
        <v>3</v>
      </c>
      <c r="DD26" s="38">
        <f t="shared" si="10"/>
        <v>2</v>
      </c>
      <c r="DE26" s="38">
        <f t="shared" si="11"/>
        <v>0</v>
      </c>
      <c r="DF26" s="38">
        <f t="shared" si="12"/>
        <v>0</v>
      </c>
      <c r="DG26" s="38">
        <f t="shared" si="13"/>
        <v>0</v>
      </c>
      <c r="DH26" s="38">
        <f t="shared" si="14"/>
        <v>0</v>
      </c>
      <c r="DI26" s="38">
        <f t="shared" si="15"/>
        <v>0</v>
      </c>
      <c r="DJ26" s="38">
        <f t="shared" si="16"/>
        <v>0</v>
      </c>
      <c r="DK26" s="38">
        <f t="shared" si="17"/>
        <v>0</v>
      </c>
      <c r="DL26" s="38">
        <f t="shared" si="18"/>
        <v>0</v>
      </c>
      <c r="DM26" s="38">
        <f t="shared" si="19"/>
        <v>0</v>
      </c>
      <c r="DN26" s="38">
        <f t="shared" si="20"/>
        <v>0</v>
      </c>
      <c r="DO26" s="38">
        <f t="shared" si="21"/>
        <v>0</v>
      </c>
      <c r="DP26" s="38">
        <f t="shared" si="22"/>
        <v>0</v>
      </c>
      <c r="DQ26" s="38">
        <f t="shared" si="23"/>
        <v>0</v>
      </c>
    </row>
    <row r="27">
      <c r="A27" s="50"/>
      <c r="B27" s="50"/>
      <c r="C27" s="32" t="s">
        <v>83</v>
      </c>
      <c r="D27" s="33"/>
      <c r="E27" s="34"/>
      <c r="F27" s="34"/>
      <c r="G27" s="34"/>
      <c r="H27" s="34"/>
      <c r="I27" s="34"/>
      <c r="J27" s="34"/>
      <c r="K27" s="35" t="s">
        <v>22</v>
      </c>
      <c r="L27" s="35" t="s">
        <v>16</v>
      </c>
      <c r="M27" s="34"/>
      <c r="N27" s="35" t="s">
        <v>17</v>
      </c>
      <c r="O27" s="34"/>
      <c r="P27" s="34"/>
      <c r="Q27" s="35" t="s">
        <v>7</v>
      </c>
      <c r="R27" s="48" t="s">
        <v>14</v>
      </c>
      <c r="S27" s="35" t="s">
        <v>20</v>
      </c>
      <c r="T27" s="35" t="s">
        <v>24</v>
      </c>
      <c r="U27" s="34"/>
      <c r="V27" s="34"/>
      <c r="W27" s="47"/>
      <c r="X27" s="35" t="s">
        <v>23</v>
      </c>
      <c r="Y27" s="47"/>
      <c r="Z27" s="34"/>
      <c r="AA27" s="34"/>
      <c r="AB27" s="47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 t="s">
        <v>16</v>
      </c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5" t="s">
        <v>17</v>
      </c>
      <c r="BH27" s="34"/>
      <c r="BI27" s="34"/>
      <c r="BJ27" s="34"/>
      <c r="BK27" s="34"/>
      <c r="BL27" s="34"/>
      <c r="BM27" s="34"/>
      <c r="BN27" s="35" t="s">
        <v>16</v>
      </c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5" t="s">
        <v>14</v>
      </c>
      <c r="CA27" s="34"/>
      <c r="CB27" s="34"/>
      <c r="CC27" s="34"/>
      <c r="CD27" s="34"/>
      <c r="CE27" s="34"/>
      <c r="CF27" s="35" t="s">
        <v>20</v>
      </c>
      <c r="CG27" s="35" t="s">
        <v>17</v>
      </c>
      <c r="CH27" s="34"/>
      <c r="CI27" s="34"/>
      <c r="CJ27" s="35" t="s">
        <v>7</v>
      </c>
      <c r="CK27" s="34"/>
      <c r="CL27" s="34"/>
      <c r="CM27" s="35" t="s">
        <v>16</v>
      </c>
      <c r="CN27" s="35" t="s">
        <v>20</v>
      </c>
      <c r="CO27" s="34"/>
      <c r="CP27" s="34"/>
      <c r="CQ27" s="34"/>
      <c r="CR27" s="34"/>
      <c r="CS27" s="34"/>
      <c r="CT27" s="34"/>
      <c r="CU27" s="38">
        <f t="shared" si="1"/>
        <v>4</v>
      </c>
      <c r="CV27" s="38">
        <f t="shared" si="2"/>
        <v>3</v>
      </c>
      <c r="CW27" s="38">
        <f t="shared" si="3"/>
        <v>0</v>
      </c>
      <c r="CX27" s="38">
        <f t="shared" si="4"/>
        <v>0</v>
      </c>
      <c r="CY27" s="38">
        <f t="shared" si="5"/>
        <v>0</v>
      </c>
      <c r="CZ27" s="38">
        <f t="shared" si="6"/>
        <v>2</v>
      </c>
      <c r="DA27" s="38">
        <f t="shared" si="7"/>
        <v>3</v>
      </c>
      <c r="DB27" s="38">
        <f t="shared" si="8"/>
        <v>0</v>
      </c>
      <c r="DC27" s="38">
        <f t="shared" si="9"/>
        <v>1</v>
      </c>
      <c r="DD27" s="38">
        <f t="shared" si="10"/>
        <v>1</v>
      </c>
      <c r="DE27" s="38">
        <f t="shared" si="11"/>
        <v>1</v>
      </c>
      <c r="DF27" s="38">
        <f t="shared" si="12"/>
        <v>0</v>
      </c>
      <c r="DG27" s="38">
        <f t="shared" si="13"/>
        <v>0</v>
      </c>
      <c r="DH27" s="38">
        <f t="shared" si="14"/>
        <v>2</v>
      </c>
      <c r="DI27" s="38">
        <f t="shared" si="15"/>
        <v>0</v>
      </c>
      <c r="DJ27" s="38">
        <f t="shared" si="16"/>
        <v>0</v>
      </c>
      <c r="DK27" s="38">
        <f t="shared" si="17"/>
        <v>0</v>
      </c>
      <c r="DL27" s="38">
        <f t="shared" si="18"/>
        <v>0</v>
      </c>
      <c r="DM27" s="38">
        <f t="shared" si="19"/>
        <v>0</v>
      </c>
      <c r="DN27" s="38">
        <f t="shared" si="20"/>
        <v>0</v>
      </c>
      <c r="DO27" s="38">
        <f t="shared" si="21"/>
        <v>0</v>
      </c>
      <c r="DP27" s="38">
        <f t="shared" si="22"/>
        <v>0</v>
      </c>
      <c r="DQ27" s="38">
        <f t="shared" si="23"/>
        <v>0</v>
      </c>
    </row>
    <row r="28">
      <c r="A28" s="50"/>
      <c r="B28" s="50"/>
      <c r="C28" s="32" t="s">
        <v>84</v>
      </c>
      <c r="D28" s="33"/>
      <c r="E28" s="34"/>
      <c r="F28" s="34"/>
      <c r="G28" s="34"/>
      <c r="H28" s="34"/>
      <c r="I28" s="34"/>
      <c r="J28" s="35" t="s">
        <v>24</v>
      </c>
      <c r="K28" s="34"/>
      <c r="L28" s="35" t="s">
        <v>16</v>
      </c>
      <c r="M28" s="35"/>
      <c r="N28" s="35" t="s">
        <v>16</v>
      </c>
      <c r="O28" s="34"/>
      <c r="P28" s="35" t="s">
        <v>14</v>
      </c>
      <c r="Q28" s="35" t="s">
        <v>17</v>
      </c>
      <c r="R28" s="35"/>
      <c r="S28" s="35" t="s">
        <v>20</v>
      </c>
      <c r="T28" s="34"/>
      <c r="U28" s="34"/>
      <c r="V28" s="35" t="s">
        <v>22</v>
      </c>
      <c r="W28" s="34"/>
      <c r="X28" s="48" t="s">
        <v>23</v>
      </c>
      <c r="Y28" s="34"/>
      <c r="Z28" s="34"/>
      <c r="AA28" s="34"/>
      <c r="AB28" s="34"/>
      <c r="AC28" s="34"/>
      <c r="AD28" s="47"/>
      <c r="AE28" s="34"/>
      <c r="AF28" s="34"/>
      <c r="AG28" s="34"/>
      <c r="AH28" s="47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5" t="s">
        <v>22</v>
      </c>
      <c r="BF28" s="34"/>
      <c r="BG28" s="35" t="s">
        <v>17</v>
      </c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5" t="s">
        <v>14</v>
      </c>
      <c r="BY28" s="34"/>
      <c r="BZ28" s="34"/>
      <c r="CA28" s="34"/>
      <c r="CB28" s="34"/>
      <c r="CC28" s="34"/>
      <c r="CD28" s="34"/>
      <c r="CE28" s="34"/>
      <c r="CF28" s="35" t="s">
        <v>20</v>
      </c>
      <c r="CG28" s="35" t="s">
        <v>17</v>
      </c>
      <c r="CH28" s="34"/>
      <c r="CI28" s="35" t="s">
        <v>22</v>
      </c>
      <c r="CJ28" s="34"/>
      <c r="CK28" s="35"/>
      <c r="CL28" s="34"/>
      <c r="CM28" s="34"/>
      <c r="CN28" s="34"/>
      <c r="CO28" s="34"/>
      <c r="CP28" s="34"/>
      <c r="CQ28" s="34"/>
      <c r="CR28" s="34"/>
      <c r="CS28" s="34"/>
      <c r="CT28" s="34"/>
      <c r="CU28" s="38">
        <f t="shared" si="1"/>
        <v>2</v>
      </c>
      <c r="CV28" s="38">
        <f t="shared" si="2"/>
        <v>3</v>
      </c>
      <c r="CW28" s="38">
        <f t="shared" si="3"/>
        <v>0</v>
      </c>
      <c r="CX28" s="38">
        <f t="shared" si="4"/>
        <v>0</v>
      </c>
      <c r="CY28" s="38">
        <f t="shared" si="5"/>
        <v>0</v>
      </c>
      <c r="CZ28" s="38">
        <f t="shared" si="6"/>
        <v>2</v>
      </c>
      <c r="DA28" s="38">
        <f t="shared" si="7"/>
        <v>2</v>
      </c>
      <c r="DB28" s="38">
        <f t="shared" si="8"/>
        <v>0</v>
      </c>
      <c r="DC28" s="38">
        <f t="shared" si="9"/>
        <v>3</v>
      </c>
      <c r="DD28" s="38">
        <f t="shared" si="10"/>
        <v>1</v>
      </c>
      <c r="DE28" s="38">
        <f t="shared" si="11"/>
        <v>1</v>
      </c>
      <c r="DF28" s="38">
        <f t="shared" si="12"/>
        <v>0</v>
      </c>
      <c r="DG28" s="38">
        <f t="shared" si="13"/>
        <v>0</v>
      </c>
      <c r="DH28" s="38">
        <f t="shared" si="14"/>
        <v>0</v>
      </c>
      <c r="DI28" s="38">
        <f t="shared" si="15"/>
        <v>0</v>
      </c>
      <c r="DJ28" s="38">
        <f t="shared" si="16"/>
        <v>0</v>
      </c>
      <c r="DK28" s="38">
        <f t="shared" si="17"/>
        <v>0</v>
      </c>
      <c r="DL28" s="38">
        <f t="shared" si="18"/>
        <v>0</v>
      </c>
      <c r="DM28" s="38">
        <f t="shared" si="19"/>
        <v>0</v>
      </c>
      <c r="DN28" s="38">
        <f t="shared" si="20"/>
        <v>0</v>
      </c>
      <c r="DO28" s="38">
        <f t="shared" si="21"/>
        <v>0</v>
      </c>
      <c r="DP28" s="38">
        <f t="shared" si="22"/>
        <v>0</v>
      </c>
      <c r="DQ28" s="38">
        <f t="shared" si="23"/>
        <v>0</v>
      </c>
    </row>
    <row r="29">
      <c r="A29" s="50"/>
      <c r="B29" s="50"/>
      <c r="C29" s="32" t="s">
        <v>85</v>
      </c>
      <c r="D29" s="33"/>
      <c r="E29" s="34"/>
      <c r="F29" s="34"/>
      <c r="G29" s="34"/>
      <c r="H29" s="34"/>
      <c r="I29" s="34"/>
      <c r="J29" s="34"/>
      <c r="K29" s="34"/>
      <c r="L29" s="34"/>
      <c r="M29" s="35" t="s">
        <v>17</v>
      </c>
      <c r="N29" s="35" t="s">
        <v>16</v>
      </c>
      <c r="O29" s="34"/>
      <c r="P29" s="35" t="s">
        <v>24</v>
      </c>
      <c r="Q29" s="35" t="s">
        <v>7</v>
      </c>
      <c r="R29" s="34"/>
      <c r="S29" s="35" t="s">
        <v>20</v>
      </c>
      <c r="T29" s="35" t="s">
        <v>86</v>
      </c>
      <c r="U29" s="34"/>
      <c r="V29" s="35" t="s">
        <v>22</v>
      </c>
      <c r="W29" s="34"/>
      <c r="X29" s="47"/>
      <c r="Y29" s="35" t="s">
        <v>23</v>
      </c>
      <c r="Z29" s="34"/>
      <c r="AA29" s="34"/>
      <c r="AB29" s="34"/>
      <c r="AC29" s="34"/>
      <c r="AD29" s="47"/>
      <c r="AE29" s="34"/>
      <c r="AF29" s="34"/>
      <c r="AG29" s="34"/>
      <c r="AH29" s="47"/>
      <c r="AI29" s="34"/>
      <c r="AJ29" s="34"/>
      <c r="AK29" s="34"/>
      <c r="AL29" s="34"/>
      <c r="AM29" s="34"/>
      <c r="AN29" s="34"/>
      <c r="AO29" s="34"/>
      <c r="AP29" s="34"/>
      <c r="AQ29" s="35" t="s">
        <v>16</v>
      </c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 t="s">
        <v>22</v>
      </c>
      <c r="BF29" s="34"/>
      <c r="BG29" s="35" t="s">
        <v>17</v>
      </c>
      <c r="BH29" s="34"/>
      <c r="BI29" s="34"/>
      <c r="BJ29" s="34"/>
      <c r="BK29" s="34"/>
      <c r="BL29" s="34"/>
      <c r="BM29" s="34"/>
      <c r="BN29" s="34"/>
      <c r="BO29" s="35" t="s">
        <v>16</v>
      </c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5" t="s">
        <v>14</v>
      </c>
      <c r="CA29" s="34"/>
      <c r="CB29" s="34"/>
      <c r="CC29" s="34"/>
      <c r="CD29" s="34"/>
      <c r="CE29" s="34"/>
      <c r="CF29" s="35" t="s">
        <v>20</v>
      </c>
      <c r="CG29" s="35" t="s">
        <v>17</v>
      </c>
      <c r="CH29" s="34"/>
      <c r="CI29" s="35" t="s">
        <v>22</v>
      </c>
      <c r="CJ29" s="35" t="s">
        <v>7</v>
      </c>
      <c r="CK29" s="34"/>
      <c r="CL29" s="34"/>
      <c r="CM29" s="34"/>
      <c r="CN29" s="34"/>
      <c r="CO29" s="35" t="s">
        <v>16</v>
      </c>
      <c r="CP29" s="35" t="s">
        <v>23</v>
      </c>
      <c r="CQ29" s="34"/>
      <c r="CR29" s="34"/>
      <c r="CS29" s="34"/>
      <c r="CT29" s="34"/>
      <c r="CU29" s="38">
        <f t="shared" si="1"/>
        <v>4</v>
      </c>
      <c r="CV29" s="38">
        <f t="shared" si="2"/>
        <v>3</v>
      </c>
      <c r="CW29" s="38">
        <f t="shared" si="3"/>
        <v>0</v>
      </c>
      <c r="CX29" s="38">
        <f t="shared" si="4"/>
        <v>0</v>
      </c>
      <c r="CY29" s="38">
        <f t="shared" si="5"/>
        <v>0</v>
      </c>
      <c r="CZ29" s="38">
        <f t="shared" si="6"/>
        <v>2</v>
      </c>
      <c r="DA29" s="38">
        <f t="shared" si="7"/>
        <v>2</v>
      </c>
      <c r="DB29" s="38">
        <f t="shared" si="8"/>
        <v>0</v>
      </c>
      <c r="DC29" s="38">
        <f t="shared" si="9"/>
        <v>3</v>
      </c>
      <c r="DD29" s="38">
        <f t="shared" si="10"/>
        <v>2</v>
      </c>
      <c r="DE29" s="38">
        <f t="shared" si="11"/>
        <v>1</v>
      </c>
      <c r="DF29" s="38">
        <f t="shared" si="12"/>
        <v>0</v>
      </c>
      <c r="DG29" s="38">
        <f t="shared" si="13"/>
        <v>0</v>
      </c>
      <c r="DH29" s="38">
        <f t="shared" si="14"/>
        <v>2</v>
      </c>
      <c r="DI29" s="38">
        <f t="shared" si="15"/>
        <v>0</v>
      </c>
      <c r="DJ29" s="38">
        <f t="shared" si="16"/>
        <v>0</v>
      </c>
      <c r="DK29" s="38">
        <f t="shared" si="17"/>
        <v>0</v>
      </c>
      <c r="DL29" s="38">
        <f t="shared" si="18"/>
        <v>0</v>
      </c>
      <c r="DM29" s="38">
        <f t="shared" si="19"/>
        <v>0</v>
      </c>
      <c r="DN29" s="38">
        <f t="shared" si="20"/>
        <v>0</v>
      </c>
      <c r="DO29" s="38">
        <f t="shared" si="21"/>
        <v>0</v>
      </c>
      <c r="DP29" s="38">
        <f t="shared" si="22"/>
        <v>0</v>
      </c>
      <c r="DQ29" s="38">
        <f t="shared" si="23"/>
        <v>0</v>
      </c>
    </row>
    <row r="30">
      <c r="A30" s="50"/>
      <c r="B30" s="50"/>
      <c r="C30" s="32" t="s">
        <v>87</v>
      </c>
      <c r="D30" s="33"/>
      <c r="E30" s="34"/>
      <c r="F30" s="34"/>
      <c r="G30" s="34"/>
      <c r="H30" s="34"/>
      <c r="I30" s="34"/>
      <c r="J30" s="34"/>
      <c r="K30" s="34"/>
      <c r="L30" s="34"/>
      <c r="M30" s="35" t="s">
        <v>16</v>
      </c>
      <c r="N30" s="34"/>
      <c r="O30" s="34"/>
      <c r="P30" s="35" t="s">
        <v>14</v>
      </c>
      <c r="Q30" s="48" t="s">
        <v>22</v>
      </c>
      <c r="R30" s="35" t="s">
        <v>20</v>
      </c>
      <c r="S30" s="35" t="s">
        <v>24</v>
      </c>
      <c r="T30" s="34"/>
      <c r="U30" s="34"/>
      <c r="V30" s="34"/>
      <c r="W30" s="34"/>
      <c r="X30" s="48" t="s">
        <v>23</v>
      </c>
      <c r="Y30" s="34"/>
      <c r="Z30" s="34"/>
      <c r="AA30" s="34"/>
      <c r="AB30" s="34"/>
      <c r="AC30" s="34"/>
      <c r="AD30" s="47"/>
      <c r="AE30" s="34"/>
      <c r="AF30" s="34"/>
      <c r="AG30" s="34"/>
      <c r="AH30" s="47"/>
      <c r="AI30" s="34"/>
      <c r="AJ30" s="34"/>
      <c r="AK30" s="34"/>
      <c r="AL30" s="34"/>
      <c r="AM30" s="34"/>
      <c r="AN30" s="34"/>
      <c r="AO30" s="34"/>
      <c r="AP30" s="34"/>
      <c r="AQ30" s="35" t="s">
        <v>16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5" t="s">
        <v>16</v>
      </c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5" t="s">
        <v>14</v>
      </c>
      <c r="CD30" s="34"/>
      <c r="CE30" s="35" t="s">
        <v>20</v>
      </c>
      <c r="CF30" s="34"/>
      <c r="CG30" s="34"/>
      <c r="CH30" s="34"/>
      <c r="CI30" s="34"/>
      <c r="CJ30" s="34"/>
      <c r="CK30" s="34"/>
      <c r="CL30" s="34"/>
      <c r="CM30" s="35" t="s">
        <v>16</v>
      </c>
      <c r="CN30" s="34"/>
      <c r="CO30" s="34"/>
      <c r="CP30" s="34"/>
      <c r="CQ30" s="35" t="s">
        <v>23</v>
      </c>
      <c r="CR30" s="34"/>
      <c r="CS30" s="34"/>
      <c r="CT30" s="34"/>
      <c r="CU30" s="38">
        <f t="shared" si="1"/>
        <v>4</v>
      </c>
      <c r="CV30" s="38">
        <f t="shared" si="2"/>
        <v>0</v>
      </c>
      <c r="CW30" s="38">
        <f t="shared" si="3"/>
        <v>0</v>
      </c>
      <c r="CX30" s="38">
        <f t="shared" si="4"/>
        <v>0</v>
      </c>
      <c r="CY30" s="38">
        <f t="shared" si="5"/>
        <v>0</v>
      </c>
      <c r="CZ30" s="38">
        <f t="shared" si="6"/>
        <v>2</v>
      </c>
      <c r="DA30" s="38">
        <f t="shared" si="7"/>
        <v>2</v>
      </c>
      <c r="DB30" s="38">
        <f t="shared" si="8"/>
        <v>0</v>
      </c>
      <c r="DC30" s="38">
        <f t="shared" si="9"/>
        <v>1</v>
      </c>
      <c r="DD30" s="38">
        <f t="shared" si="10"/>
        <v>2</v>
      </c>
      <c r="DE30" s="38">
        <f t="shared" si="11"/>
        <v>1</v>
      </c>
      <c r="DF30" s="38">
        <f t="shared" si="12"/>
        <v>0</v>
      </c>
      <c r="DG30" s="38">
        <f t="shared" si="13"/>
        <v>0</v>
      </c>
      <c r="DH30" s="38">
        <f t="shared" si="14"/>
        <v>0</v>
      </c>
      <c r="DI30" s="38">
        <f t="shared" si="15"/>
        <v>0</v>
      </c>
      <c r="DJ30" s="38">
        <f t="shared" si="16"/>
        <v>0</v>
      </c>
      <c r="DK30" s="38">
        <f t="shared" si="17"/>
        <v>0</v>
      </c>
      <c r="DL30" s="38">
        <f t="shared" si="18"/>
        <v>0</v>
      </c>
      <c r="DM30" s="38">
        <f t="shared" si="19"/>
        <v>0</v>
      </c>
      <c r="DN30" s="38">
        <f t="shared" si="20"/>
        <v>0</v>
      </c>
      <c r="DO30" s="38">
        <f t="shared" si="21"/>
        <v>0</v>
      </c>
      <c r="DP30" s="38">
        <f t="shared" si="22"/>
        <v>0</v>
      </c>
      <c r="DQ30" s="38">
        <f t="shared" si="23"/>
        <v>0</v>
      </c>
    </row>
    <row r="31">
      <c r="A31" s="50"/>
      <c r="B31" s="50"/>
      <c r="C31" s="32" t="s">
        <v>88</v>
      </c>
      <c r="D31" s="34"/>
      <c r="E31" s="34"/>
      <c r="F31" s="34"/>
      <c r="G31" s="34"/>
      <c r="H31" s="34"/>
      <c r="I31" s="34"/>
      <c r="J31" s="34"/>
      <c r="K31" s="34"/>
      <c r="L31" s="35" t="s">
        <v>16</v>
      </c>
      <c r="M31" s="35"/>
      <c r="N31" s="35" t="s">
        <v>17</v>
      </c>
      <c r="O31" s="34"/>
      <c r="P31" s="35" t="s">
        <v>20</v>
      </c>
      <c r="Q31" s="48" t="s">
        <v>16</v>
      </c>
      <c r="R31" s="35" t="s">
        <v>14</v>
      </c>
      <c r="S31" s="34"/>
      <c r="T31" s="34"/>
      <c r="U31" s="34"/>
      <c r="V31" s="35" t="s">
        <v>23</v>
      </c>
      <c r="W31" s="34"/>
      <c r="X31" s="48"/>
      <c r="Y31" s="34"/>
      <c r="Z31" s="34"/>
      <c r="AA31" s="34"/>
      <c r="AB31" s="34"/>
      <c r="AC31" s="34"/>
      <c r="AD31" s="47"/>
      <c r="AE31" s="34"/>
      <c r="AF31" s="34"/>
      <c r="AG31" s="34"/>
      <c r="AH31" s="47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5" t="s">
        <v>17</v>
      </c>
      <c r="BG31" s="34"/>
      <c r="BH31" s="34"/>
      <c r="BI31" s="34"/>
      <c r="BJ31" s="34"/>
      <c r="BK31" s="34"/>
      <c r="BL31" s="34"/>
      <c r="BM31" s="35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5" t="s">
        <v>14</v>
      </c>
      <c r="BY31" s="34"/>
      <c r="BZ31" s="34"/>
      <c r="CA31" s="34"/>
      <c r="CB31" s="34"/>
      <c r="CC31" s="35" t="s">
        <v>20</v>
      </c>
      <c r="CD31" s="34"/>
      <c r="CE31" s="35" t="s">
        <v>17</v>
      </c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8">
        <f t="shared" si="1"/>
        <v>2</v>
      </c>
      <c r="CV31" s="38">
        <f t="shared" si="2"/>
        <v>3</v>
      </c>
      <c r="CW31" s="38">
        <f t="shared" si="3"/>
        <v>0</v>
      </c>
      <c r="CX31" s="38">
        <f t="shared" si="4"/>
        <v>0</v>
      </c>
      <c r="CY31" s="38">
        <f t="shared" si="5"/>
        <v>0</v>
      </c>
      <c r="CZ31" s="38">
        <f t="shared" si="6"/>
        <v>2</v>
      </c>
      <c r="DA31" s="38">
        <f t="shared" si="7"/>
        <v>2</v>
      </c>
      <c r="DB31" s="38">
        <f t="shared" si="8"/>
        <v>0</v>
      </c>
      <c r="DC31" s="38">
        <f t="shared" si="9"/>
        <v>0</v>
      </c>
      <c r="DD31" s="38">
        <f t="shared" si="10"/>
        <v>1</v>
      </c>
      <c r="DE31" s="38">
        <f t="shared" si="11"/>
        <v>0</v>
      </c>
      <c r="DF31" s="38">
        <f t="shared" si="12"/>
        <v>0</v>
      </c>
      <c r="DG31" s="38">
        <f t="shared" si="13"/>
        <v>0</v>
      </c>
      <c r="DH31" s="38">
        <f t="shared" si="14"/>
        <v>0</v>
      </c>
      <c r="DI31" s="38">
        <f t="shared" si="15"/>
        <v>0</v>
      </c>
      <c r="DJ31" s="38">
        <f t="shared" si="16"/>
        <v>0</v>
      </c>
      <c r="DK31" s="38">
        <f t="shared" si="17"/>
        <v>0</v>
      </c>
      <c r="DL31" s="38">
        <f t="shared" si="18"/>
        <v>0</v>
      </c>
      <c r="DM31" s="38">
        <f t="shared" si="19"/>
        <v>0</v>
      </c>
      <c r="DN31" s="38">
        <f t="shared" si="20"/>
        <v>0</v>
      </c>
      <c r="DO31" s="38">
        <f t="shared" si="21"/>
        <v>0</v>
      </c>
      <c r="DP31" s="38">
        <f t="shared" si="22"/>
        <v>0</v>
      </c>
      <c r="DQ31" s="38">
        <f t="shared" si="23"/>
        <v>0</v>
      </c>
    </row>
    <row r="32">
      <c r="A32" s="50"/>
      <c r="B32" s="50"/>
      <c r="C32" s="45" t="s">
        <v>89</v>
      </c>
      <c r="D32" s="34"/>
      <c r="E32" s="34"/>
      <c r="F32" s="34"/>
      <c r="G32" s="34"/>
      <c r="H32" s="34"/>
      <c r="I32" s="34"/>
      <c r="J32" s="34"/>
      <c r="K32" s="34"/>
      <c r="L32" s="35" t="s">
        <v>42</v>
      </c>
      <c r="M32" s="35" t="s">
        <v>14</v>
      </c>
      <c r="N32" s="34"/>
      <c r="O32" s="34"/>
      <c r="P32" s="35" t="s">
        <v>5</v>
      </c>
      <c r="Q32" s="47"/>
      <c r="R32" s="35" t="s">
        <v>20</v>
      </c>
      <c r="S32" s="35" t="s">
        <v>22</v>
      </c>
      <c r="T32" s="35" t="s">
        <v>90</v>
      </c>
      <c r="U32" s="34"/>
      <c r="V32" s="35" t="s">
        <v>24</v>
      </c>
      <c r="W32" s="35" t="s">
        <v>90</v>
      </c>
      <c r="X32" s="47"/>
      <c r="Y32" s="34"/>
      <c r="Z32" s="34"/>
      <c r="AA32" s="34"/>
      <c r="AB32" s="34"/>
      <c r="AC32" s="34"/>
      <c r="AD32" s="47"/>
      <c r="AE32" s="34"/>
      <c r="AF32" s="35" t="s">
        <v>42</v>
      </c>
      <c r="AG32" s="34"/>
      <c r="AH32" s="48" t="s">
        <v>25</v>
      </c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5" t="s">
        <v>5</v>
      </c>
      <c r="BC32" s="34"/>
      <c r="BD32" s="35" t="s">
        <v>42</v>
      </c>
      <c r="BE32" s="35" t="s">
        <v>25</v>
      </c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5" t="s">
        <v>42</v>
      </c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5" t="s">
        <v>42</v>
      </c>
      <c r="CE32" s="35" t="s">
        <v>90</v>
      </c>
      <c r="CF32" s="35" t="s">
        <v>19</v>
      </c>
      <c r="CG32" s="34"/>
      <c r="CH32" s="34"/>
      <c r="CI32" s="35" t="s">
        <v>5</v>
      </c>
      <c r="CJ32" s="35" t="s">
        <v>21</v>
      </c>
      <c r="CK32" s="35" t="s">
        <v>14</v>
      </c>
      <c r="CL32" s="35" t="s">
        <v>18</v>
      </c>
      <c r="CM32" s="34"/>
      <c r="CN32" s="34"/>
      <c r="CO32" s="34"/>
      <c r="CP32" s="35" t="s">
        <v>20</v>
      </c>
      <c r="CQ32" s="34"/>
      <c r="CR32" s="34"/>
      <c r="CS32" s="34"/>
      <c r="CT32" s="34"/>
      <c r="CU32" s="38">
        <f t="shared" si="1"/>
        <v>5</v>
      </c>
      <c r="CV32" s="38">
        <f t="shared" si="2"/>
        <v>0</v>
      </c>
      <c r="CW32" s="38">
        <f t="shared" si="3"/>
        <v>3</v>
      </c>
      <c r="CX32" s="38">
        <f t="shared" si="4"/>
        <v>1</v>
      </c>
      <c r="CY32" s="38">
        <f t="shared" si="5"/>
        <v>1</v>
      </c>
      <c r="CZ32" s="38">
        <f t="shared" si="6"/>
        <v>2</v>
      </c>
      <c r="DA32" s="38">
        <f t="shared" si="7"/>
        <v>2</v>
      </c>
      <c r="DB32" s="38">
        <f t="shared" si="8"/>
        <v>1</v>
      </c>
      <c r="DC32" s="38">
        <f t="shared" si="9"/>
        <v>1</v>
      </c>
      <c r="DD32" s="38">
        <f t="shared" si="10"/>
        <v>3</v>
      </c>
      <c r="DE32" s="38">
        <f t="shared" si="11"/>
        <v>1</v>
      </c>
      <c r="DF32" s="38">
        <f t="shared" si="12"/>
        <v>2</v>
      </c>
      <c r="DG32" s="38">
        <f t="shared" si="13"/>
        <v>0</v>
      </c>
      <c r="DH32" s="38">
        <f t="shared" si="14"/>
        <v>0</v>
      </c>
      <c r="DI32" s="38">
        <f t="shared" si="15"/>
        <v>0</v>
      </c>
      <c r="DJ32" s="38">
        <f t="shared" si="16"/>
        <v>0</v>
      </c>
      <c r="DK32" s="38">
        <f t="shared" si="17"/>
        <v>0</v>
      </c>
      <c r="DL32" s="38">
        <f t="shared" si="18"/>
        <v>0</v>
      </c>
      <c r="DM32" s="38">
        <f t="shared" si="19"/>
        <v>0</v>
      </c>
      <c r="DN32" s="38">
        <f t="shared" si="20"/>
        <v>0</v>
      </c>
      <c r="DO32" s="38">
        <f t="shared" si="21"/>
        <v>0</v>
      </c>
      <c r="DP32" s="38">
        <f t="shared" si="22"/>
        <v>0</v>
      </c>
      <c r="DQ32" s="38">
        <f t="shared" si="23"/>
        <v>0</v>
      </c>
    </row>
    <row r="33">
      <c r="A33" s="50"/>
      <c r="B33" s="50"/>
      <c r="C33" s="45" t="s">
        <v>91</v>
      </c>
      <c r="D33" s="34"/>
      <c r="E33" s="34"/>
      <c r="F33" s="34"/>
      <c r="G33" s="34"/>
      <c r="H33" s="34"/>
      <c r="I33" s="34"/>
      <c r="J33" s="34"/>
      <c r="K33" s="35" t="s">
        <v>14</v>
      </c>
      <c r="L33" s="35" t="s">
        <v>16</v>
      </c>
      <c r="M33" s="34"/>
      <c r="N33" s="34"/>
      <c r="O33" s="34"/>
      <c r="P33" s="35" t="s">
        <v>5</v>
      </c>
      <c r="Q33" s="34"/>
      <c r="R33" s="35" t="s">
        <v>20</v>
      </c>
      <c r="S33" s="47"/>
      <c r="T33" s="34"/>
      <c r="U33" s="34"/>
      <c r="V33" s="34"/>
      <c r="W33" s="35" t="s">
        <v>23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 t="s">
        <v>25</v>
      </c>
      <c r="AI33" s="47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5" t="s">
        <v>5</v>
      </c>
      <c r="BD33" s="34"/>
      <c r="BE33" s="35" t="s">
        <v>25</v>
      </c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5" t="s">
        <v>16</v>
      </c>
      <c r="CE33" s="34"/>
      <c r="CF33" s="35" t="s">
        <v>23</v>
      </c>
      <c r="CG33" s="35" t="s">
        <v>5</v>
      </c>
      <c r="CH33" s="35" t="s">
        <v>14</v>
      </c>
      <c r="CI33" s="35" t="s">
        <v>21</v>
      </c>
      <c r="CJ33" s="35" t="s">
        <v>18</v>
      </c>
      <c r="CK33" s="35" t="s">
        <v>19</v>
      </c>
      <c r="CL33" s="34"/>
      <c r="CM33" s="34"/>
      <c r="CN33" s="34"/>
      <c r="CO33" s="34"/>
      <c r="CP33" s="34"/>
      <c r="CQ33" s="34"/>
      <c r="CR33" s="35" t="s">
        <v>20</v>
      </c>
      <c r="CS33" s="34"/>
      <c r="CT33" s="34"/>
      <c r="CU33" s="38">
        <f t="shared" si="1"/>
        <v>2</v>
      </c>
      <c r="CV33" s="38">
        <f t="shared" si="2"/>
        <v>0</v>
      </c>
      <c r="CW33" s="38">
        <f t="shared" si="3"/>
        <v>3</v>
      </c>
      <c r="CX33" s="38">
        <f t="shared" si="4"/>
        <v>1</v>
      </c>
      <c r="CY33" s="38">
        <f t="shared" si="5"/>
        <v>1</v>
      </c>
      <c r="CZ33" s="38">
        <f t="shared" si="6"/>
        <v>2</v>
      </c>
      <c r="DA33" s="38">
        <f t="shared" si="7"/>
        <v>2</v>
      </c>
      <c r="DB33" s="38">
        <f t="shared" si="8"/>
        <v>1</v>
      </c>
      <c r="DC33" s="38">
        <f t="shared" si="9"/>
        <v>0</v>
      </c>
      <c r="DD33" s="38">
        <f t="shared" si="10"/>
        <v>2</v>
      </c>
      <c r="DE33" s="38">
        <f t="shared" si="11"/>
        <v>0</v>
      </c>
      <c r="DF33" s="38">
        <f t="shared" si="12"/>
        <v>2</v>
      </c>
      <c r="DG33" s="38">
        <f t="shared" si="13"/>
        <v>0</v>
      </c>
      <c r="DH33" s="38">
        <f t="shared" si="14"/>
        <v>0</v>
      </c>
      <c r="DI33" s="38">
        <f t="shared" si="15"/>
        <v>0</v>
      </c>
      <c r="DJ33" s="38">
        <f t="shared" si="16"/>
        <v>0</v>
      </c>
      <c r="DK33" s="38">
        <f t="shared" si="17"/>
        <v>0</v>
      </c>
      <c r="DL33" s="38">
        <f t="shared" si="18"/>
        <v>0</v>
      </c>
      <c r="DM33" s="38">
        <f t="shared" si="19"/>
        <v>0</v>
      </c>
      <c r="DN33" s="38">
        <f t="shared" si="20"/>
        <v>0</v>
      </c>
      <c r="DO33" s="38">
        <f t="shared" si="21"/>
        <v>0</v>
      </c>
      <c r="DP33" s="38">
        <f t="shared" si="22"/>
        <v>0</v>
      </c>
      <c r="DQ33" s="38">
        <f t="shared" si="23"/>
        <v>0</v>
      </c>
    </row>
    <row r="34">
      <c r="A34" s="50"/>
      <c r="B34" s="50"/>
      <c r="C34" s="45" t="s">
        <v>92</v>
      </c>
      <c r="D34" s="34"/>
      <c r="E34" s="34"/>
      <c r="F34" s="34"/>
      <c r="G34" s="34"/>
      <c r="H34" s="34"/>
      <c r="I34" s="34"/>
      <c r="J34" s="34"/>
      <c r="K34" s="34"/>
      <c r="L34" s="35" t="s">
        <v>16</v>
      </c>
      <c r="M34" s="35" t="s">
        <v>14</v>
      </c>
      <c r="N34" s="34"/>
      <c r="O34" s="34"/>
      <c r="P34" s="34"/>
      <c r="Q34" s="34"/>
      <c r="R34" s="35" t="s">
        <v>20</v>
      </c>
      <c r="S34" s="48" t="s">
        <v>5</v>
      </c>
      <c r="T34" s="35" t="s">
        <v>23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 t="s">
        <v>16</v>
      </c>
      <c r="AG34" s="34"/>
      <c r="AH34" s="35" t="s">
        <v>25</v>
      </c>
      <c r="AI34" s="47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5" t="s">
        <v>5</v>
      </c>
      <c r="BC34" s="35" t="s">
        <v>16</v>
      </c>
      <c r="BD34" s="34"/>
      <c r="BE34" s="35" t="s">
        <v>25</v>
      </c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5" t="s">
        <v>16</v>
      </c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5" t="s">
        <v>19</v>
      </c>
      <c r="CE34" s="34"/>
      <c r="CF34" s="34"/>
      <c r="CG34" s="34"/>
      <c r="CH34" s="34"/>
      <c r="CI34" s="35" t="s">
        <v>21</v>
      </c>
      <c r="CJ34" s="35" t="s">
        <v>18</v>
      </c>
      <c r="CK34" s="35" t="s">
        <v>5</v>
      </c>
      <c r="CL34" s="35" t="s">
        <v>16</v>
      </c>
      <c r="CM34" s="35" t="s">
        <v>14</v>
      </c>
      <c r="CN34" s="35" t="s">
        <v>23</v>
      </c>
      <c r="CO34" s="34"/>
      <c r="CP34" s="34"/>
      <c r="CQ34" s="35" t="s">
        <v>20</v>
      </c>
      <c r="CR34" s="34"/>
      <c r="CS34" s="34"/>
      <c r="CT34" s="34"/>
      <c r="CU34" s="38">
        <f t="shared" si="1"/>
        <v>5</v>
      </c>
      <c r="CV34" s="38">
        <f t="shared" si="2"/>
        <v>0</v>
      </c>
      <c r="CW34" s="38">
        <f t="shared" si="3"/>
        <v>3</v>
      </c>
      <c r="CX34" s="38">
        <f t="shared" si="4"/>
        <v>1</v>
      </c>
      <c r="CY34" s="38">
        <f t="shared" si="5"/>
        <v>1</v>
      </c>
      <c r="CZ34" s="38">
        <f t="shared" si="6"/>
        <v>2</v>
      </c>
      <c r="DA34" s="38">
        <f t="shared" si="7"/>
        <v>2</v>
      </c>
      <c r="DB34" s="38">
        <f t="shared" si="8"/>
        <v>1</v>
      </c>
      <c r="DC34" s="38">
        <f t="shared" si="9"/>
        <v>0</v>
      </c>
      <c r="DD34" s="38">
        <f t="shared" si="10"/>
        <v>2</v>
      </c>
      <c r="DE34" s="38">
        <f t="shared" si="11"/>
        <v>0</v>
      </c>
      <c r="DF34" s="38">
        <f t="shared" si="12"/>
        <v>2</v>
      </c>
      <c r="DG34" s="38">
        <f t="shared" si="13"/>
        <v>0</v>
      </c>
      <c r="DH34" s="38">
        <f t="shared" si="14"/>
        <v>0</v>
      </c>
      <c r="DI34" s="38">
        <f t="shared" si="15"/>
        <v>0</v>
      </c>
      <c r="DJ34" s="38">
        <f t="shared" si="16"/>
        <v>0</v>
      </c>
      <c r="DK34" s="38">
        <f t="shared" si="17"/>
        <v>0</v>
      </c>
      <c r="DL34" s="38">
        <f t="shared" si="18"/>
        <v>0</v>
      </c>
      <c r="DM34" s="38">
        <f t="shared" si="19"/>
        <v>0</v>
      </c>
      <c r="DN34" s="38">
        <f t="shared" si="20"/>
        <v>0</v>
      </c>
      <c r="DO34" s="38">
        <f t="shared" si="21"/>
        <v>0</v>
      </c>
      <c r="DP34" s="38">
        <f t="shared" si="22"/>
        <v>0</v>
      </c>
      <c r="DQ34" s="38">
        <f t="shared" si="23"/>
        <v>0</v>
      </c>
    </row>
    <row r="35">
      <c r="A35" s="50"/>
      <c r="B35" s="50"/>
      <c r="C35" s="45" t="s">
        <v>93</v>
      </c>
      <c r="D35" s="34"/>
      <c r="E35" s="34"/>
      <c r="F35" s="34"/>
      <c r="G35" s="34"/>
      <c r="H35" s="34"/>
      <c r="I35" s="34"/>
      <c r="J35" s="34"/>
      <c r="K35" s="35" t="s">
        <v>14</v>
      </c>
      <c r="L35" s="35" t="s">
        <v>16</v>
      </c>
      <c r="M35" s="35" t="s">
        <v>5</v>
      </c>
      <c r="N35" s="34"/>
      <c r="O35" s="34"/>
      <c r="P35" s="35" t="s">
        <v>7</v>
      </c>
      <c r="Q35" s="34"/>
      <c r="R35" s="35" t="s">
        <v>20</v>
      </c>
      <c r="S35" s="47"/>
      <c r="T35" s="34"/>
      <c r="U35" s="34"/>
      <c r="V35" s="35" t="s">
        <v>23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 t="s">
        <v>25</v>
      </c>
      <c r="AI35" s="47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5" t="s">
        <v>5</v>
      </c>
      <c r="BA35" s="34"/>
      <c r="BB35" s="34"/>
      <c r="BC35" s="34"/>
      <c r="BD35" s="34"/>
      <c r="BE35" s="35" t="s">
        <v>25</v>
      </c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5" t="s">
        <v>16</v>
      </c>
      <c r="CD35" s="35" t="s">
        <v>23</v>
      </c>
      <c r="CE35" s="34"/>
      <c r="CF35" s="34"/>
      <c r="CG35" s="35" t="s">
        <v>19</v>
      </c>
      <c r="CH35" s="35" t="s">
        <v>94</v>
      </c>
      <c r="CI35" s="35" t="s">
        <v>5</v>
      </c>
      <c r="CJ35" s="35" t="s">
        <v>18</v>
      </c>
      <c r="CK35" s="35" t="s">
        <v>14</v>
      </c>
      <c r="CL35" s="34"/>
      <c r="CM35" s="34"/>
      <c r="CN35" s="34"/>
      <c r="CO35" s="35" t="s">
        <v>21</v>
      </c>
      <c r="CP35" s="34"/>
      <c r="CQ35" s="35" t="s">
        <v>20</v>
      </c>
      <c r="CR35" s="34"/>
      <c r="CS35" s="34"/>
      <c r="CT35" s="34"/>
      <c r="CU35" s="38">
        <f t="shared" si="1"/>
        <v>2</v>
      </c>
      <c r="CV35" s="38">
        <f t="shared" si="2"/>
        <v>0</v>
      </c>
      <c r="CW35" s="38">
        <f t="shared" si="3"/>
        <v>3</v>
      </c>
      <c r="CX35" s="38">
        <f t="shared" si="4"/>
        <v>1</v>
      </c>
      <c r="CY35" s="38">
        <f t="shared" si="5"/>
        <v>1</v>
      </c>
      <c r="CZ35" s="38">
        <f t="shared" si="6"/>
        <v>2</v>
      </c>
      <c r="DA35" s="38">
        <f t="shared" si="7"/>
        <v>2</v>
      </c>
      <c r="DB35" s="38">
        <f t="shared" si="8"/>
        <v>1</v>
      </c>
      <c r="DC35" s="38">
        <f t="shared" si="9"/>
        <v>0</v>
      </c>
      <c r="DD35" s="38">
        <f t="shared" si="10"/>
        <v>2</v>
      </c>
      <c r="DE35" s="38">
        <f t="shared" si="11"/>
        <v>0</v>
      </c>
      <c r="DF35" s="38">
        <f t="shared" si="12"/>
        <v>2</v>
      </c>
      <c r="DG35" s="38">
        <f t="shared" si="13"/>
        <v>0</v>
      </c>
      <c r="DH35" s="38">
        <f t="shared" si="14"/>
        <v>1</v>
      </c>
      <c r="DI35" s="38">
        <f t="shared" si="15"/>
        <v>0</v>
      </c>
      <c r="DJ35" s="38">
        <f t="shared" si="16"/>
        <v>0</v>
      </c>
      <c r="DK35" s="38">
        <f t="shared" si="17"/>
        <v>0</v>
      </c>
      <c r="DL35" s="38">
        <f t="shared" si="18"/>
        <v>0</v>
      </c>
      <c r="DM35" s="38">
        <f t="shared" si="19"/>
        <v>0</v>
      </c>
      <c r="DN35" s="38">
        <f t="shared" si="20"/>
        <v>0</v>
      </c>
      <c r="DO35" s="38">
        <f t="shared" si="21"/>
        <v>0</v>
      </c>
      <c r="DP35" s="38">
        <f t="shared" si="22"/>
        <v>0</v>
      </c>
      <c r="DQ35" s="38">
        <f t="shared" si="23"/>
        <v>0</v>
      </c>
    </row>
    <row r="36">
      <c r="A36" s="50"/>
      <c r="B36" s="50"/>
      <c r="C36" s="45" t="s">
        <v>95</v>
      </c>
      <c r="D36" s="34"/>
      <c r="E36" s="34"/>
      <c r="F36" s="34"/>
      <c r="G36" s="34"/>
      <c r="H36" s="34"/>
      <c r="I36" s="34"/>
      <c r="J36" s="34"/>
      <c r="K36" s="34"/>
      <c r="L36" s="35" t="s">
        <v>14</v>
      </c>
      <c r="M36" s="35" t="s">
        <v>16</v>
      </c>
      <c r="N36" s="34"/>
      <c r="O36" s="34"/>
      <c r="P36" s="35" t="s">
        <v>7</v>
      </c>
      <c r="Q36" s="35" t="s">
        <v>20</v>
      </c>
      <c r="R36" s="34"/>
      <c r="S36" s="47"/>
      <c r="T36" s="35" t="s">
        <v>23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5" t="s">
        <v>16</v>
      </c>
      <c r="AH36" s="35" t="s">
        <v>25</v>
      </c>
      <c r="AI36" s="47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5" t="s">
        <v>16</v>
      </c>
      <c r="BE36" s="35" t="s">
        <v>25</v>
      </c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5" t="s">
        <v>16</v>
      </c>
      <c r="BR36" s="34"/>
      <c r="BS36" s="35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5" t="s">
        <v>7</v>
      </c>
      <c r="CI36" s="34"/>
      <c r="CJ36" s="35" t="s">
        <v>21</v>
      </c>
      <c r="CK36" s="35" t="s">
        <v>14</v>
      </c>
      <c r="CL36" s="34"/>
      <c r="CM36" s="35" t="s">
        <v>16</v>
      </c>
      <c r="CN36" s="34"/>
      <c r="CO36" s="35" t="s">
        <v>23</v>
      </c>
      <c r="CP36" s="35" t="s">
        <v>20</v>
      </c>
      <c r="CQ36" s="34"/>
      <c r="CR36" s="34"/>
      <c r="CS36" s="34"/>
      <c r="CT36" s="34"/>
      <c r="CU36" s="38">
        <f t="shared" si="1"/>
        <v>5</v>
      </c>
      <c r="CV36" s="38">
        <f t="shared" si="2"/>
        <v>0</v>
      </c>
      <c r="CW36" s="38">
        <f t="shared" si="3"/>
        <v>0</v>
      </c>
      <c r="CX36" s="38">
        <f t="shared" si="4"/>
        <v>0</v>
      </c>
      <c r="CY36" s="38">
        <f t="shared" si="5"/>
        <v>0</v>
      </c>
      <c r="CZ36" s="38">
        <f t="shared" si="6"/>
        <v>2</v>
      </c>
      <c r="DA36" s="38">
        <f t="shared" si="7"/>
        <v>2</v>
      </c>
      <c r="DB36" s="38">
        <f t="shared" si="8"/>
        <v>1</v>
      </c>
      <c r="DC36" s="38">
        <f t="shared" si="9"/>
        <v>0</v>
      </c>
      <c r="DD36" s="38">
        <f t="shared" si="10"/>
        <v>2</v>
      </c>
      <c r="DE36" s="38">
        <f t="shared" si="11"/>
        <v>0</v>
      </c>
      <c r="DF36" s="38">
        <f t="shared" si="12"/>
        <v>2</v>
      </c>
      <c r="DG36" s="38">
        <f t="shared" si="13"/>
        <v>0</v>
      </c>
      <c r="DH36" s="38">
        <f t="shared" si="14"/>
        <v>2</v>
      </c>
      <c r="DI36" s="38">
        <f t="shared" si="15"/>
        <v>0</v>
      </c>
      <c r="DJ36" s="38">
        <f t="shared" si="16"/>
        <v>0</v>
      </c>
      <c r="DK36" s="38">
        <f t="shared" si="17"/>
        <v>0</v>
      </c>
      <c r="DL36" s="38">
        <f t="shared" si="18"/>
        <v>0</v>
      </c>
      <c r="DM36" s="38">
        <f t="shared" si="19"/>
        <v>0</v>
      </c>
      <c r="DN36" s="38">
        <f t="shared" si="20"/>
        <v>0</v>
      </c>
      <c r="DO36" s="38">
        <f t="shared" si="21"/>
        <v>0</v>
      </c>
      <c r="DP36" s="38">
        <f t="shared" si="22"/>
        <v>0</v>
      </c>
      <c r="DQ36" s="38">
        <f t="shared" si="23"/>
        <v>0</v>
      </c>
    </row>
    <row r="37">
      <c r="A37" s="50"/>
      <c r="B37" s="50"/>
      <c r="C37" s="45" t="s">
        <v>96</v>
      </c>
      <c r="D37" s="34"/>
      <c r="E37" s="34"/>
      <c r="F37" s="34"/>
      <c r="G37" s="34"/>
      <c r="H37" s="34"/>
      <c r="I37" s="34"/>
      <c r="J37" s="34"/>
      <c r="K37" s="34"/>
      <c r="L37" s="35" t="s">
        <v>14</v>
      </c>
      <c r="M37" s="34"/>
      <c r="N37" s="35" t="s">
        <v>20</v>
      </c>
      <c r="O37" s="35" t="s">
        <v>81</v>
      </c>
      <c r="P37" s="34"/>
      <c r="Q37" s="34"/>
      <c r="R37" s="35"/>
      <c r="S37" s="48" t="s">
        <v>62</v>
      </c>
      <c r="T37" s="35" t="s">
        <v>21</v>
      </c>
      <c r="U37" s="34"/>
      <c r="V37" s="35" t="s">
        <v>16</v>
      </c>
      <c r="W37" s="34"/>
      <c r="X37" s="35" t="s">
        <v>23</v>
      </c>
      <c r="Y37" s="34"/>
      <c r="Z37" s="34"/>
      <c r="AA37" s="35" t="s">
        <v>97</v>
      </c>
      <c r="AB37" s="34"/>
      <c r="AC37" s="34"/>
      <c r="AD37" s="34"/>
      <c r="AE37" s="34"/>
      <c r="AF37" s="34"/>
      <c r="AG37" s="34"/>
      <c r="AH37" s="35" t="s">
        <v>16</v>
      </c>
      <c r="AI37" s="47"/>
      <c r="AJ37" s="35" t="s">
        <v>23</v>
      </c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5"/>
      <c r="BB37" s="35" t="s">
        <v>16</v>
      </c>
      <c r="BC37" s="34"/>
      <c r="BD37" s="34"/>
      <c r="BE37" s="34"/>
      <c r="BF37" s="34"/>
      <c r="BG37" s="34"/>
      <c r="BH37" s="34"/>
      <c r="BI37" s="35" t="s">
        <v>26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5" t="s">
        <v>16</v>
      </c>
      <c r="BT37" s="34"/>
      <c r="BU37" s="35"/>
      <c r="BV37" s="34"/>
      <c r="BW37" s="34"/>
      <c r="BX37" s="35" t="s">
        <v>14</v>
      </c>
      <c r="BY37" s="34"/>
      <c r="BZ37" s="34"/>
      <c r="CA37" s="34"/>
      <c r="CB37" s="34"/>
      <c r="CC37" s="34"/>
      <c r="CD37" s="35" t="s">
        <v>26</v>
      </c>
      <c r="CE37" s="34"/>
      <c r="CF37" s="35" t="s">
        <v>24</v>
      </c>
      <c r="CG37" s="35" t="s">
        <v>22</v>
      </c>
      <c r="CH37" s="34"/>
      <c r="CI37" s="34"/>
      <c r="CJ37" s="34"/>
      <c r="CK37" s="34"/>
      <c r="CL37" s="34"/>
      <c r="CM37" s="35" t="s">
        <v>21</v>
      </c>
      <c r="CN37" s="34"/>
      <c r="CO37" s="35" t="s">
        <v>16</v>
      </c>
      <c r="CP37" s="35" t="s">
        <v>20</v>
      </c>
      <c r="CQ37" s="35" t="s">
        <v>23</v>
      </c>
      <c r="CR37" s="34"/>
      <c r="CS37" s="34"/>
      <c r="CT37" s="34"/>
      <c r="CU37" s="38">
        <f t="shared" si="1"/>
        <v>5</v>
      </c>
      <c r="CV37" s="38">
        <f t="shared" si="2"/>
        <v>0</v>
      </c>
      <c r="CW37" s="38">
        <f t="shared" si="3"/>
        <v>0</v>
      </c>
      <c r="CX37" s="38">
        <f t="shared" si="4"/>
        <v>0</v>
      </c>
      <c r="CY37" s="38">
        <f t="shared" si="5"/>
        <v>0</v>
      </c>
      <c r="CZ37" s="38">
        <f t="shared" si="6"/>
        <v>2</v>
      </c>
      <c r="DA37" s="38">
        <f t="shared" si="7"/>
        <v>2</v>
      </c>
      <c r="DB37" s="38">
        <f t="shared" si="8"/>
        <v>2</v>
      </c>
      <c r="DC37" s="38">
        <f t="shared" si="9"/>
        <v>2</v>
      </c>
      <c r="DD37" s="38">
        <f t="shared" si="10"/>
        <v>3</v>
      </c>
      <c r="DE37" s="38">
        <f t="shared" si="11"/>
        <v>2</v>
      </c>
      <c r="DF37" s="38">
        <f t="shared" si="12"/>
        <v>0</v>
      </c>
      <c r="DG37" s="38">
        <f t="shared" si="13"/>
        <v>2</v>
      </c>
      <c r="DH37" s="38">
        <f t="shared" si="14"/>
        <v>0</v>
      </c>
      <c r="DI37" s="38">
        <f t="shared" si="15"/>
        <v>0</v>
      </c>
      <c r="DJ37" s="38">
        <f t="shared" si="16"/>
        <v>0</v>
      </c>
      <c r="DK37" s="38">
        <f t="shared" si="17"/>
        <v>0</v>
      </c>
      <c r="DL37" s="38">
        <f t="shared" si="18"/>
        <v>0</v>
      </c>
      <c r="DM37" s="38">
        <f t="shared" si="19"/>
        <v>0</v>
      </c>
      <c r="DN37" s="38">
        <f t="shared" si="20"/>
        <v>0</v>
      </c>
      <c r="DO37" s="38">
        <f t="shared" si="21"/>
        <v>0</v>
      </c>
      <c r="DP37" s="38">
        <f t="shared" si="22"/>
        <v>0</v>
      </c>
      <c r="DQ37" s="38">
        <f t="shared" si="23"/>
        <v>0</v>
      </c>
    </row>
    <row r="38">
      <c r="A38" s="50"/>
      <c r="B38" s="50"/>
      <c r="C38" s="45" t="s">
        <v>98</v>
      </c>
      <c r="D38" s="34"/>
      <c r="E38" s="34"/>
      <c r="F38" s="34"/>
      <c r="G38" s="34"/>
      <c r="H38" s="34"/>
      <c r="I38" s="34"/>
      <c r="J38" s="34"/>
      <c r="K38" s="35" t="s">
        <v>20</v>
      </c>
      <c r="L38" s="35" t="s">
        <v>14</v>
      </c>
      <c r="M38" s="35" t="s">
        <v>18</v>
      </c>
      <c r="N38" s="35" t="s">
        <v>16</v>
      </c>
      <c r="O38" s="35" t="s">
        <v>5</v>
      </c>
      <c r="P38" s="34"/>
      <c r="Q38" s="35" t="s">
        <v>7</v>
      </c>
      <c r="R38" s="34"/>
      <c r="S38" s="35" t="s">
        <v>21</v>
      </c>
      <c r="T38" s="35" t="s">
        <v>21</v>
      </c>
      <c r="U38" s="35" t="s">
        <v>19</v>
      </c>
      <c r="V38" s="34"/>
      <c r="W38" s="35" t="s">
        <v>23</v>
      </c>
      <c r="X38" s="34"/>
      <c r="Y38" s="35" t="s">
        <v>62</v>
      </c>
      <c r="Z38" s="34"/>
      <c r="AA38" s="34"/>
      <c r="AB38" s="34"/>
      <c r="AC38" s="34"/>
      <c r="AD38" s="34"/>
      <c r="AE38" s="34"/>
      <c r="AF38" s="34"/>
      <c r="AG38" s="34"/>
      <c r="AH38" s="34"/>
      <c r="AI38" s="47"/>
      <c r="AJ38" s="34"/>
      <c r="AK38" s="35" t="s">
        <v>18</v>
      </c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5" t="s">
        <v>19</v>
      </c>
      <c r="BE38" s="35" t="s">
        <v>5</v>
      </c>
      <c r="BF38" s="34"/>
      <c r="BG38" s="34"/>
      <c r="BH38" s="34"/>
      <c r="BI38" s="34"/>
      <c r="BJ38" s="34"/>
      <c r="BK38" s="35" t="s">
        <v>26</v>
      </c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5" t="s">
        <v>14</v>
      </c>
      <c r="BZ38" s="35" t="s">
        <v>18</v>
      </c>
      <c r="CA38" s="34"/>
      <c r="CB38" s="34"/>
      <c r="CC38" s="35" t="s">
        <v>16</v>
      </c>
      <c r="CD38" s="35" t="s">
        <v>23</v>
      </c>
      <c r="CE38" s="34"/>
      <c r="CF38" s="34"/>
      <c r="CG38" s="34"/>
      <c r="CH38" s="35" t="s">
        <v>26</v>
      </c>
      <c r="CI38" s="35" t="s">
        <v>5</v>
      </c>
      <c r="CJ38" s="35" t="s">
        <v>7</v>
      </c>
      <c r="CK38" s="34"/>
      <c r="CL38" s="35" t="s">
        <v>99</v>
      </c>
      <c r="CM38" s="35" t="s">
        <v>100</v>
      </c>
      <c r="CN38" s="34"/>
      <c r="CO38" s="35" t="s">
        <v>20</v>
      </c>
      <c r="CP38" s="34"/>
      <c r="CQ38" s="34"/>
      <c r="CR38" s="34"/>
      <c r="CS38" s="34"/>
      <c r="CT38" s="34"/>
      <c r="CU38" s="38">
        <f t="shared" si="1"/>
        <v>2</v>
      </c>
      <c r="CV38" s="38">
        <f t="shared" si="2"/>
        <v>0</v>
      </c>
      <c r="CW38" s="38">
        <f t="shared" si="3"/>
        <v>3</v>
      </c>
      <c r="CX38" s="38">
        <f t="shared" si="4"/>
        <v>3</v>
      </c>
      <c r="CY38" s="38">
        <f t="shared" si="5"/>
        <v>2</v>
      </c>
      <c r="CZ38" s="38">
        <f t="shared" si="6"/>
        <v>2</v>
      </c>
      <c r="DA38" s="38">
        <f t="shared" si="7"/>
        <v>2</v>
      </c>
      <c r="DB38" s="38">
        <f t="shared" si="8"/>
        <v>2</v>
      </c>
      <c r="DC38" s="38">
        <f t="shared" si="9"/>
        <v>0</v>
      </c>
      <c r="DD38" s="38">
        <f t="shared" si="10"/>
        <v>2</v>
      </c>
      <c r="DE38" s="38">
        <f t="shared" si="11"/>
        <v>0</v>
      </c>
      <c r="DF38" s="38">
        <f t="shared" si="12"/>
        <v>0</v>
      </c>
      <c r="DG38" s="38">
        <f t="shared" si="13"/>
        <v>2</v>
      </c>
      <c r="DH38" s="38">
        <f t="shared" si="14"/>
        <v>2</v>
      </c>
      <c r="DI38" s="38">
        <f t="shared" si="15"/>
        <v>0</v>
      </c>
      <c r="DJ38" s="38">
        <f t="shared" si="16"/>
        <v>0</v>
      </c>
      <c r="DK38" s="38">
        <f t="shared" si="17"/>
        <v>0</v>
      </c>
      <c r="DL38" s="38">
        <f t="shared" si="18"/>
        <v>0</v>
      </c>
      <c r="DM38" s="38">
        <f t="shared" si="19"/>
        <v>0</v>
      </c>
      <c r="DN38" s="38">
        <f t="shared" si="20"/>
        <v>0</v>
      </c>
      <c r="DO38" s="38">
        <f t="shared" si="21"/>
        <v>0</v>
      </c>
      <c r="DP38" s="38">
        <f t="shared" si="22"/>
        <v>0</v>
      </c>
      <c r="DQ38" s="38">
        <f t="shared" si="23"/>
        <v>0</v>
      </c>
    </row>
    <row r="39">
      <c r="A39" s="50"/>
      <c r="B39" s="50"/>
      <c r="C39" s="45" t="s">
        <v>101</v>
      </c>
      <c r="D39" s="34"/>
      <c r="E39" s="34"/>
      <c r="F39" s="34"/>
      <c r="G39" s="34"/>
      <c r="H39" s="34"/>
      <c r="I39" s="34"/>
      <c r="J39" s="34"/>
      <c r="K39" s="34"/>
      <c r="L39" s="35" t="s">
        <v>7</v>
      </c>
      <c r="M39" s="35" t="s">
        <v>14</v>
      </c>
      <c r="N39" s="35" t="s">
        <v>25</v>
      </c>
      <c r="O39" s="35" t="s">
        <v>20</v>
      </c>
      <c r="P39" s="35" t="s">
        <v>42</v>
      </c>
      <c r="Q39" s="48" t="s">
        <v>18</v>
      </c>
      <c r="R39" s="35" t="s">
        <v>21</v>
      </c>
      <c r="S39" s="35" t="s">
        <v>5</v>
      </c>
      <c r="T39" s="34"/>
      <c r="U39" s="35" t="s">
        <v>19</v>
      </c>
      <c r="V39" s="48" t="s">
        <v>90</v>
      </c>
      <c r="W39" s="35" t="s">
        <v>42</v>
      </c>
      <c r="X39" s="34"/>
      <c r="Y39" s="35" t="s">
        <v>62</v>
      </c>
      <c r="Z39" s="34"/>
      <c r="AA39" s="34"/>
      <c r="AB39" s="34"/>
      <c r="AC39" s="51"/>
      <c r="AD39" s="47"/>
      <c r="AE39" s="34"/>
      <c r="AF39" s="34"/>
      <c r="AG39" s="34"/>
      <c r="AH39" s="34"/>
      <c r="AI39" s="34"/>
      <c r="AJ39" s="35" t="s">
        <v>90</v>
      </c>
      <c r="AK39" s="34"/>
      <c r="AL39" s="35" t="s">
        <v>25</v>
      </c>
      <c r="AM39" s="35" t="s">
        <v>18</v>
      </c>
      <c r="AN39" s="34"/>
      <c r="AO39" s="34"/>
      <c r="AP39" s="34"/>
      <c r="AQ39" s="34"/>
      <c r="AR39" s="35" t="s">
        <v>7</v>
      </c>
      <c r="AS39" s="34"/>
      <c r="AT39" s="34"/>
      <c r="AU39" s="34"/>
      <c r="AV39" s="34"/>
      <c r="AW39" s="34"/>
      <c r="AX39" s="34"/>
      <c r="AY39" s="34"/>
      <c r="AZ39" s="35" t="s">
        <v>7</v>
      </c>
      <c r="BA39" s="34"/>
      <c r="BB39" s="35" t="s">
        <v>42</v>
      </c>
      <c r="BC39" s="34"/>
      <c r="BD39" s="35" t="s">
        <v>19</v>
      </c>
      <c r="BE39" s="35" t="s">
        <v>5</v>
      </c>
      <c r="BF39" s="34"/>
      <c r="BG39" s="34"/>
      <c r="BH39" s="34"/>
      <c r="BI39" s="35" t="s">
        <v>26</v>
      </c>
      <c r="BJ39" s="34"/>
      <c r="BK39" s="34"/>
      <c r="BL39" s="35" t="s">
        <v>7</v>
      </c>
      <c r="BM39" s="34"/>
      <c r="BN39" s="34"/>
      <c r="BO39" s="34"/>
      <c r="BP39" s="34"/>
      <c r="BQ39" s="35" t="s">
        <v>25</v>
      </c>
      <c r="BR39" s="35" t="s">
        <v>21</v>
      </c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5" t="s">
        <v>42</v>
      </c>
      <c r="CD39" s="35" t="s">
        <v>18</v>
      </c>
      <c r="CE39" s="35" t="s">
        <v>14</v>
      </c>
      <c r="CF39" s="35" t="s">
        <v>26</v>
      </c>
      <c r="CG39" s="34"/>
      <c r="CH39" s="34"/>
      <c r="CI39" s="52" t="s">
        <v>5</v>
      </c>
      <c r="CJ39" s="35"/>
      <c r="CK39" s="34"/>
      <c r="CL39" s="34"/>
      <c r="CM39" s="53"/>
      <c r="CN39" s="34"/>
      <c r="CO39" s="35" t="s">
        <v>42</v>
      </c>
      <c r="CP39" s="34"/>
      <c r="CQ39" s="35" t="s">
        <v>23</v>
      </c>
      <c r="CR39" s="35" t="s">
        <v>20</v>
      </c>
      <c r="CS39" s="34"/>
      <c r="CT39" s="34"/>
      <c r="CU39" s="38">
        <f t="shared" si="1"/>
        <v>5</v>
      </c>
      <c r="CV39" s="38">
        <f t="shared" si="2"/>
        <v>0</v>
      </c>
      <c r="CW39" s="38">
        <f t="shared" si="3"/>
        <v>3</v>
      </c>
      <c r="CX39" s="38">
        <f t="shared" si="4"/>
        <v>3</v>
      </c>
      <c r="CY39" s="38">
        <f t="shared" si="5"/>
        <v>2</v>
      </c>
      <c r="CZ39" s="38">
        <f t="shared" si="6"/>
        <v>2</v>
      </c>
      <c r="DA39" s="38">
        <f t="shared" si="7"/>
        <v>2</v>
      </c>
      <c r="DB39" s="38">
        <f t="shared" si="8"/>
        <v>2</v>
      </c>
      <c r="DC39" s="38">
        <f t="shared" si="9"/>
        <v>0</v>
      </c>
      <c r="DD39" s="38">
        <f t="shared" si="10"/>
        <v>3</v>
      </c>
      <c r="DE39" s="38">
        <f t="shared" si="11"/>
        <v>0</v>
      </c>
      <c r="DF39" s="38">
        <f t="shared" si="12"/>
        <v>3</v>
      </c>
      <c r="DG39" s="38">
        <f t="shared" si="13"/>
        <v>2</v>
      </c>
      <c r="DH39" s="38">
        <f t="shared" si="14"/>
        <v>4</v>
      </c>
      <c r="DI39" s="38">
        <f t="shared" si="15"/>
        <v>0</v>
      </c>
      <c r="DJ39" s="38">
        <f t="shared" si="16"/>
        <v>0</v>
      </c>
      <c r="DK39" s="38">
        <f t="shared" si="17"/>
        <v>0</v>
      </c>
      <c r="DL39" s="38">
        <f t="shared" si="18"/>
        <v>0</v>
      </c>
      <c r="DM39" s="38">
        <f t="shared" si="19"/>
        <v>0</v>
      </c>
      <c r="DN39" s="38">
        <f t="shared" si="20"/>
        <v>0</v>
      </c>
      <c r="DO39" s="38">
        <f t="shared" si="21"/>
        <v>0</v>
      </c>
      <c r="DP39" s="38">
        <f t="shared" si="22"/>
        <v>0</v>
      </c>
      <c r="DQ39" s="38">
        <f t="shared" si="23"/>
        <v>0</v>
      </c>
    </row>
    <row r="40">
      <c r="A40" s="54"/>
      <c r="B40" s="26"/>
      <c r="C40" s="44" t="s">
        <v>102</v>
      </c>
      <c r="D40" s="34"/>
      <c r="E40" s="34"/>
      <c r="F40" s="34"/>
      <c r="G40" s="34"/>
      <c r="H40" s="34"/>
      <c r="I40" s="35" t="s">
        <v>22</v>
      </c>
      <c r="J40" s="34"/>
      <c r="K40" s="34"/>
      <c r="L40" s="35" t="s">
        <v>7</v>
      </c>
      <c r="M40" s="35" t="s">
        <v>24</v>
      </c>
      <c r="N40" s="35" t="s">
        <v>20</v>
      </c>
      <c r="O40" s="35" t="s">
        <v>16</v>
      </c>
      <c r="P40" s="35" t="s">
        <v>14</v>
      </c>
      <c r="Q40" s="47"/>
      <c r="R40" s="35" t="s">
        <v>21</v>
      </c>
      <c r="S40" s="34"/>
      <c r="T40" s="34"/>
      <c r="U40" s="35" t="s">
        <v>16</v>
      </c>
      <c r="V40" s="48" t="s">
        <v>23</v>
      </c>
      <c r="W40" s="34"/>
      <c r="X40" s="35" t="s">
        <v>62</v>
      </c>
      <c r="Y40" s="34"/>
      <c r="Z40" s="34"/>
      <c r="AA40" s="34"/>
      <c r="AB40" s="34"/>
      <c r="AC40" s="51"/>
      <c r="AD40" s="47"/>
      <c r="AE40" s="34"/>
      <c r="AF40" s="34"/>
      <c r="AG40" s="34"/>
      <c r="AH40" s="35" t="s">
        <v>16</v>
      </c>
      <c r="AI40" s="34"/>
      <c r="AJ40" s="35" t="s">
        <v>23</v>
      </c>
      <c r="AK40" s="34"/>
      <c r="AL40" s="34"/>
      <c r="AM40" s="34"/>
      <c r="AN40" s="34"/>
      <c r="AO40" s="34"/>
      <c r="AP40" s="34"/>
      <c r="AQ40" s="34"/>
      <c r="AR40" s="34"/>
      <c r="AS40" s="34"/>
      <c r="AT40" s="35" t="s">
        <v>7</v>
      </c>
      <c r="AU40" s="34"/>
      <c r="AV40" s="34"/>
      <c r="AW40" s="34"/>
      <c r="AX40" s="34"/>
      <c r="AY40" s="34"/>
      <c r="AZ40" s="34"/>
      <c r="BA40" s="34"/>
      <c r="BB40" s="35" t="s">
        <v>16</v>
      </c>
      <c r="BC40" s="34"/>
      <c r="BD40" s="34"/>
      <c r="BE40" s="35" t="s">
        <v>7</v>
      </c>
      <c r="BF40" s="34"/>
      <c r="BG40" s="34"/>
      <c r="BH40" s="34"/>
      <c r="BI40" s="34"/>
      <c r="BJ40" s="34"/>
      <c r="BK40" s="35" t="s">
        <v>26</v>
      </c>
      <c r="BL40" s="34"/>
      <c r="BM40" s="34"/>
      <c r="BN40" s="34"/>
      <c r="BO40" s="34"/>
      <c r="BP40" s="34"/>
      <c r="BQ40" s="35" t="s">
        <v>7</v>
      </c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5" t="s">
        <v>16</v>
      </c>
      <c r="CD40" s="35" t="s">
        <v>23</v>
      </c>
      <c r="CE40" s="35" t="s">
        <v>26</v>
      </c>
      <c r="CF40" s="35" t="s">
        <v>14</v>
      </c>
      <c r="CG40" s="34"/>
      <c r="CH40" s="34"/>
      <c r="CI40" s="53"/>
      <c r="CJ40" s="34"/>
      <c r="CK40" s="35" t="s">
        <v>21</v>
      </c>
      <c r="CL40" s="53"/>
      <c r="CM40" s="34"/>
      <c r="CN40" s="35" t="s">
        <v>20</v>
      </c>
      <c r="CO40" s="34"/>
      <c r="CP40" s="34"/>
      <c r="CQ40" s="35"/>
      <c r="CR40" s="34"/>
      <c r="CS40" s="34"/>
      <c r="CT40" s="34"/>
      <c r="CU40" s="38">
        <f t="shared" si="1"/>
        <v>5</v>
      </c>
      <c r="CV40" s="38">
        <f t="shared" si="2"/>
        <v>0</v>
      </c>
      <c r="CW40" s="38">
        <f t="shared" si="3"/>
        <v>0</v>
      </c>
      <c r="CX40" s="38">
        <f t="shared" si="4"/>
        <v>0</v>
      </c>
      <c r="CY40" s="38">
        <f t="shared" si="5"/>
        <v>0</v>
      </c>
      <c r="CZ40" s="38">
        <f t="shared" si="6"/>
        <v>2</v>
      </c>
      <c r="DA40" s="38">
        <f t="shared" si="7"/>
        <v>2</v>
      </c>
      <c r="DB40" s="38">
        <f t="shared" si="8"/>
        <v>2</v>
      </c>
      <c r="DC40" s="38">
        <f t="shared" si="9"/>
        <v>1</v>
      </c>
      <c r="DD40" s="38">
        <f t="shared" si="10"/>
        <v>3</v>
      </c>
      <c r="DE40" s="38">
        <f t="shared" si="11"/>
        <v>1</v>
      </c>
      <c r="DF40" s="38">
        <f t="shared" si="12"/>
        <v>0</v>
      </c>
      <c r="DG40" s="38">
        <f t="shared" si="13"/>
        <v>2</v>
      </c>
      <c r="DH40" s="38">
        <f t="shared" si="14"/>
        <v>4</v>
      </c>
      <c r="DI40" s="38">
        <f t="shared" si="15"/>
        <v>0</v>
      </c>
      <c r="DJ40" s="38">
        <f t="shared" si="16"/>
        <v>0</v>
      </c>
      <c r="DK40" s="38">
        <f t="shared" si="17"/>
        <v>0</v>
      </c>
      <c r="DL40" s="38">
        <f t="shared" si="18"/>
        <v>0</v>
      </c>
      <c r="DM40" s="38">
        <f t="shared" si="19"/>
        <v>0</v>
      </c>
      <c r="DN40" s="38">
        <f t="shared" si="20"/>
        <v>0</v>
      </c>
      <c r="DO40" s="38">
        <f t="shared" si="21"/>
        <v>0</v>
      </c>
      <c r="DP40" s="38">
        <f t="shared" si="22"/>
        <v>0</v>
      </c>
      <c r="DQ40" s="38">
        <f t="shared" si="23"/>
        <v>0</v>
      </c>
    </row>
    <row r="41">
      <c r="A41" s="54"/>
      <c r="B41" s="26"/>
      <c r="C41" s="44" t="s">
        <v>103</v>
      </c>
      <c r="D41" s="34"/>
      <c r="E41" s="34"/>
      <c r="F41" s="34"/>
      <c r="G41" s="34"/>
      <c r="H41" s="34"/>
      <c r="I41" s="34"/>
      <c r="J41" s="34"/>
      <c r="K41" s="35" t="s">
        <v>24</v>
      </c>
      <c r="L41" s="35" t="s">
        <v>14</v>
      </c>
      <c r="M41" s="35" t="s">
        <v>7</v>
      </c>
      <c r="N41" s="35" t="s">
        <v>42</v>
      </c>
      <c r="O41" s="35" t="s">
        <v>20</v>
      </c>
      <c r="P41" s="35" t="s">
        <v>19</v>
      </c>
      <c r="Q41" s="48" t="s">
        <v>5</v>
      </c>
      <c r="R41" s="35" t="s">
        <v>18</v>
      </c>
      <c r="S41" s="35" t="s">
        <v>21</v>
      </c>
      <c r="T41" s="35" t="s">
        <v>22</v>
      </c>
      <c r="U41" s="35" t="s">
        <v>42</v>
      </c>
      <c r="V41" s="48" t="s">
        <v>90</v>
      </c>
      <c r="W41" s="35" t="s">
        <v>62</v>
      </c>
      <c r="X41" s="34"/>
      <c r="Y41" s="34"/>
      <c r="Z41" s="34"/>
      <c r="AA41" s="34"/>
      <c r="AB41" s="34"/>
      <c r="AC41" s="51"/>
      <c r="AD41" s="47"/>
      <c r="AE41" s="34"/>
      <c r="AF41" s="34"/>
      <c r="AG41" s="34"/>
      <c r="AH41" s="34"/>
      <c r="AI41" s="34"/>
      <c r="AJ41" s="35" t="s">
        <v>90</v>
      </c>
      <c r="AK41" s="34"/>
      <c r="AL41" s="35" t="s">
        <v>18</v>
      </c>
      <c r="AM41" s="34"/>
      <c r="AN41" s="34"/>
      <c r="AO41" s="34"/>
      <c r="AP41" s="34"/>
      <c r="AQ41" s="34"/>
      <c r="AR41" s="34"/>
      <c r="AS41" s="35" t="s">
        <v>7</v>
      </c>
      <c r="AT41" s="34"/>
      <c r="AU41" s="34"/>
      <c r="AV41" s="34"/>
      <c r="AW41" s="34"/>
      <c r="AX41" s="34"/>
      <c r="AY41" s="34"/>
      <c r="AZ41" s="34"/>
      <c r="BA41" s="35" t="s">
        <v>42</v>
      </c>
      <c r="BB41" s="35" t="s">
        <v>7</v>
      </c>
      <c r="BC41" s="34"/>
      <c r="BD41" s="34"/>
      <c r="BE41" s="35" t="s">
        <v>19</v>
      </c>
      <c r="BF41" s="35" t="s">
        <v>5</v>
      </c>
      <c r="BG41" s="34"/>
      <c r="BH41" s="34"/>
      <c r="BI41" s="34"/>
      <c r="BJ41" s="34"/>
      <c r="BK41" s="35" t="s">
        <v>26</v>
      </c>
      <c r="BL41" s="35" t="s">
        <v>7</v>
      </c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5" t="s">
        <v>14</v>
      </c>
      <c r="CB41" s="34"/>
      <c r="CC41" s="35" t="s">
        <v>42</v>
      </c>
      <c r="CD41" s="34"/>
      <c r="CE41" s="35" t="s">
        <v>18</v>
      </c>
      <c r="CF41" s="34"/>
      <c r="CG41" s="34"/>
      <c r="CH41" s="35" t="s">
        <v>26</v>
      </c>
      <c r="CI41" s="52" t="s">
        <v>5</v>
      </c>
      <c r="CJ41" s="34"/>
      <c r="CK41" s="35"/>
      <c r="CL41" s="52" t="s">
        <v>21</v>
      </c>
      <c r="CM41" s="34"/>
      <c r="CN41" s="34"/>
      <c r="CO41" s="35" t="s">
        <v>16</v>
      </c>
      <c r="CP41" s="34"/>
      <c r="CQ41" s="35" t="s">
        <v>23</v>
      </c>
      <c r="CR41" s="34"/>
      <c r="CS41" s="35" t="s">
        <v>20</v>
      </c>
      <c r="CT41" s="34"/>
      <c r="CU41" s="38">
        <f t="shared" si="1"/>
        <v>5</v>
      </c>
      <c r="CV41" s="38">
        <f t="shared" si="2"/>
        <v>0</v>
      </c>
      <c r="CW41" s="38">
        <f t="shared" si="3"/>
        <v>3</v>
      </c>
      <c r="CX41" s="38">
        <f t="shared" si="4"/>
        <v>3</v>
      </c>
      <c r="CY41" s="38">
        <f t="shared" si="5"/>
        <v>2</v>
      </c>
      <c r="CZ41" s="38">
        <f t="shared" si="6"/>
        <v>2</v>
      </c>
      <c r="DA41" s="38">
        <f t="shared" si="7"/>
        <v>2</v>
      </c>
      <c r="DB41" s="38">
        <f t="shared" si="8"/>
        <v>2</v>
      </c>
      <c r="DC41" s="38">
        <f t="shared" si="9"/>
        <v>1</v>
      </c>
      <c r="DD41" s="38">
        <f t="shared" si="10"/>
        <v>3</v>
      </c>
      <c r="DE41" s="38">
        <f t="shared" si="11"/>
        <v>1</v>
      </c>
      <c r="DF41" s="38">
        <f t="shared" si="12"/>
        <v>0</v>
      </c>
      <c r="DG41" s="38">
        <f t="shared" si="13"/>
        <v>2</v>
      </c>
      <c r="DH41" s="38">
        <f t="shared" si="14"/>
        <v>4</v>
      </c>
      <c r="DI41" s="38">
        <f t="shared" si="15"/>
        <v>0</v>
      </c>
      <c r="DJ41" s="38">
        <f t="shared" si="16"/>
        <v>0</v>
      </c>
      <c r="DK41" s="38">
        <f t="shared" si="17"/>
        <v>0</v>
      </c>
      <c r="DL41" s="38">
        <f t="shared" si="18"/>
        <v>0</v>
      </c>
      <c r="DM41" s="38">
        <f t="shared" si="19"/>
        <v>0</v>
      </c>
      <c r="DN41" s="38">
        <f t="shared" si="20"/>
        <v>0</v>
      </c>
      <c r="DO41" s="38">
        <f t="shared" si="21"/>
        <v>0</v>
      </c>
      <c r="DP41" s="38">
        <f t="shared" si="22"/>
        <v>0</v>
      </c>
      <c r="DQ41" s="38">
        <f t="shared" si="23"/>
        <v>0</v>
      </c>
    </row>
    <row r="42">
      <c r="A42" s="50"/>
      <c r="B42" s="50"/>
      <c r="C42" s="45" t="s">
        <v>104</v>
      </c>
      <c r="D42" s="34"/>
      <c r="E42" s="34"/>
      <c r="F42" s="34"/>
      <c r="G42" s="34"/>
      <c r="H42" s="34"/>
      <c r="I42" s="34"/>
      <c r="J42" s="35" t="s">
        <v>20</v>
      </c>
      <c r="K42" s="34"/>
      <c r="L42" s="35" t="s">
        <v>21</v>
      </c>
      <c r="M42" s="35" t="s">
        <v>24</v>
      </c>
      <c r="N42" s="35" t="s">
        <v>22</v>
      </c>
      <c r="O42" s="34"/>
      <c r="P42" s="35" t="s">
        <v>14</v>
      </c>
      <c r="Q42" s="48" t="s">
        <v>7</v>
      </c>
      <c r="R42" s="35" t="s">
        <v>5</v>
      </c>
      <c r="S42" s="35" t="s">
        <v>26</v>
      </c>
      <c r="T42" s="35" t="s">
        <v>18</v>
      </c>
      <c r="U42" s="35" t="s">
        <v>31</v>
      </c>
      <c r="V42" s="48" t="s">
        <v>90</v>
      </c>
      <c r="W42" s="35" t="s">
        <v>42</v>
      </c>
      <c r="X42" s="35" t="s">
        <v>62</v>
      </c>
      <c r="Y42" s="35" t="s">
        <v>24</v>
      </c>
      <c r="Z42" s="34"/>
      <c r="AA42" s="34"/>
      <c r="AB42" s="34"/>
      <c r="AC42" s="51"/>
      <c r="AD42" s="47"/>
      <c r="AE42" s="34"/>
      <c r="AF42" s="34"/>
      <c r="AG42" s="34"/>
      <c r="AH42" s="34"/>
      <c r="AI42" s="34"/>
      <c r="AJ42" s="34"/>
      <c r="AK42" s="34"/>
      <c r="AL42" s="34"/>
      <c r="AM42" s="34"/>
      <c r="AN42" s="35" t="s">
        <v>20</v>
      </c>
      <c r="AO42" s="34"/>
      <c r="AP42" s="34"/>
      <c r="AQ42" s="34"/>
      <c r="AR42" s="34"/>
      <c r="AS42" s="34"/>
      <c r="AT42" s="34"/>
      <c r="AU42" s="34"/>
      <c r="AV42" s="35" t="s">
        <v>5</v>
      </c>
      <c r="AW42" s="35" t="s">
        <v>42</v>
      </c>
      <c r="AX42" s="35" t="s">
        <v>18</v>
      </c>
      <c r="AY42" s="35" t="s">
        <v>90</v>
      </c>
      <c r="AZ42" s="34"/>
      <c r="BA42" s="35" t="s">
        <v>26</v>
      </c>
      <c r="BB42" s="34"/>
      <c r="BC42" s="34"/>
      <c r="BD42" s="34"/>
      <c r="BE42" s="34"/>
      <c r="BF42" s="34"/>
      <c r="BG42" s="34"/>
      <c r="BH42" s="35" t="s">
        <v>42</v>
      </c>
      <c r="BI42" s="34"/>
      <c r="BJ42" s="34"/>
      <c r="BK42" s="34"/>
      <c r="BL42" s="35" t="s">
        <v>90</v>
      </c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5" t="s">
        <v>5</v>
      </c>
      <c r="BY42" s="34"/>
      <c r="BZ42" s="34"/>
      <c r="CA42" s="34"/>
      <c r="CB42" s="34"/>
      <c r="CC42" s="35" t="s">
        <v>18</v>
      </c>
      <c r="CD42" s="35" t="s">
        <v>90</v>
      </c>
      <c r="CE42" s="34"/>
      <c r="CF42" s="34"/>
      <c r="CG42" s="34"/>
      <c r="CH42" s="34"/>
      <c r="CI42" s="52" t="s">
        <v>16</v>
      </c>
      <c r="CJ42" s="35" t="s">
        <v>14</v>
      </c>
      <c r="CK42" s="35" t="s">
        <v>21</v>
      </c>
      <c r="CL42" s="52" t="s">
        <v>7</v>
      </c>
      <c r="CM42" s="35" t="s">
        <v>26</v>
      </c>
      <c r="CN42" s="34"/>
      <c r="CO42" s="35" t="s">
        <v>23</v>
      </c>
      <c r="CP42" s="34"/>
      <c r="CQ42" s="34"/>
      <c r="CR42" s="34"/>
      <c r="CS42" s="34"/>
      <c r="CT42" s="34"/>
      <c r="CU42" s="38">
        <f t="shared" si="1"/>
        <v>4</v>
      </c>
      <c r="CV42" s="38">
        <f t="shared" si="2"/>
        <v>0</v>
      </c>
      <c r="CW42" s="38">
        <f t="shared" si="3"/>
        <v>3</v>
      </c>
      <c r="CX42" s="38">
        <f t="shared" si="4"/>
        <v>3</v>
      </c>
      <c r="CY42" s="38">
        <f t="shared" si="5"/>
        <v>0</v>
      </c>
      <c r="CZ42" s="38">
        <f t="shared" si="6"/>
        <v>2</v>
      </c>
      <c r="DA42" s="38">
        <f t="shared" si="7"/>
        <v>2</v>
      </c>
      <c r="DB42" s="38">
        <f t="shared" si="8"/>
        <v>2</v>
      </c>
      <c r="DC42" s="38">
        <f t="shared" si="9"/>
        <v>1</v>
      </c>
      <c r="DD42" s="38">
        <f t="shared" si="10"/>
        <v>5</v>
      </c>
      <c r="DE42" s="38">
        <f t="shared" si="11"/>
        <v>2</v>
      </c>
      <c r="DF42" s="38">
        <f t="shared" si="12"/>
        <v>0</v>
      </c>
      <c r="DG42" s="38">
        <f t="shared" si="13"/>
        <v>3</v>
      </c>
      <c r="DH42" s="38">
        <f t="shared" si="14"/>
        <v>2</v>
      </c>
      <c r="DI42" s="38">
        <f t="shared" si="15"/>
        <v>0</v>
      </c>
      <c r="DJ42" s="38">
        <f t="shared" si="16"/>
        <v>0</v>
      </c>
      <c r="DK42" s="38">
        <f t="shared" si="17"/>
        <v>0</v>
      </c>
      <c r="DL42" s="38">
        <f t="shared" si="18"/>
        <v>0</v>
      </c>
      <c r="DM42" s="38">
        <f t="shared" si="19"/>
        <v>1</v>
      </c>
      <c r="DN42" s="38">
        <f t="shared" si="20"/>
        <v>0</v>
      </c>
      <c r="DO42" s="38">
        <f t="shared" si="21"/>
        <v>0</v>
      </c>
      <c r="DP42" s="38">
        <f t="shared" si="22"/>
        <v>0</v>
      </c>
      <c r="DQ42" s="38">
        <f t="shared" si="23"/>
        <v>0</v>
      </c>
    </row>
    <row r="43">
      <c r="A43" s="50"/>
      <c r="B43" s="50"/>
      <c r="C43" s="45" t="s">
        <v>105</v>
      </c>
      <c r="D43" s="34"/>
      <c r="E43" s="34"/>
      <c r="F43" s="34"/>
      <c r="G43" s="34"/>
      <c r="H43" s="34"/>
      <c r="I43" s="34"/>
      <c r="J43" s="34"/>
      <c r="K43" s="35" t="s">
        <v>20</v>
      </c>
      <c r="L43" s="35" t="s">
        <v>7</v>
      </c>
      <c r="M43" s="34"/>
      <c r="N43" s="34"/>
      <c r="O43" s="35" t="s">
        <v>14</v>
      </c>
      <c r="P43" s="35" t="s">
        <v>26</v>
      </c>
      <c r="Q43" s="48" t="s">
        <v>62</v>
      </c>
      <c r="R43" s="35" t="s">
        <v>21</v>
      </c>
      <c r="S43" s="48" t="s">
        <v>5</v>
      </c>
      <c r="T43" s="35" t="s">
        <v>18</v>
      </c>
      <c r="U43" s="35" t="s">
        <v>97</v>
      </c>
      <c r="V43" s="35" t="s">
        <v>81</v>
      </c>
      <c r="W43" s="35" t="s">
        <v>23</v>
      </c>
      <c r="X43" s="48" t="s">
        <v>16</v>
      </c>
      <c r="Y43" s="34"/>
      <c r="Z43" s="34"/>
      <c r="AA43" s="34"/>
      <c r="AB43" s="34"/>
      <c r="AC43" s="34"/>
      <c r="AD43" s="47"/>
      <c r="AE43" s="34"/>
      <c r="AF43" s="34"/>
      <c r="AG43" s="34"/>
      <c r="AH43" s="34"/>
      <c r="AI43" s="34"/>
      <c r="AJ43" s="34"/>
      <c r="AK43" s="34"/>
      <c r="AL43" s="34"/>
      <c r="AM43" s="34"/>
      <c r="AN43" s="53"/>
      <c r="AO43" s="35" t="s">
        <v>20</v>
      </c>
      <c r="AP43" s="34"/>
      <c r="AQ43" s="34"/>
      <c r="AR43" s="34"/>
      <c r="AS43" s="34"/>
      <c r="AT43" s="35" t="s">
        <v>7</v>
      </c>
      <c r="AU43" s="34"/>
      <c r="AV43" s="34"/>
      <c r="AW43" s="35" t="s">
        <v>5</v>
      </c>
      <c r="AX43" s="35" t="s">
        <v>18</v>
      </c>
      <c r="AY43" s="34"/>
      <c r="AZ43" s="34"/>
      <c r="BA43" s="34"/>
      <c r="BB43" s="34"/>
      <c r="BC43" s="35" t="s">
        <v>26</v>
      </c>
      <c r="BD43" s="34"/>
      <c r="BE43" s="34"/>
      <c r="BF43" s="34"/>
      <c r="BG43" s="34"/>
      <c r="BH43" s="34"/>
      <c r="BI43" s="34"/>
      <c r="BJ43" s="34"/>
      <c r="BK43" s="34"/>
      <c r="BL43" s="35" t="s">
        <v>23</v>
      </c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5" t="s">
        <v>5</v>
      </c>
      <c r="CA43" s="35" t="s">
        <v>16</v>
      </c>
      <c r="CB43" s="35" t="s">
        <v>7</v>
      </c>
      <c r="CC43" s="35" t="s">
        <v>18</v>
      </c>
      <c r="CD43" s="34"/>
      <c r="CE43" s="34"/>
      <c r="CF43" s="35" t="s">
        <v>14</v>
      </c>
      <c r="CG43" s="35" t="s">
        <v>23</v>
      </c>
      <c r="CH43" s="35" t="s">
        <v>22</v>
      </c>
      <c r="CI43" s="52" t="s">
        <v>24</v>
      </c>
      <c r="CJ43" s="35" t="s">
        <v>16</v>
      </c>
      <c r="CK43" s="35" t="s">
        <v>21</v>
      </c>
      <c r="CL43" s="35"/>
      <c r="CM43" s="35" t="s">
        <v>26</v>
      </c>
      <c r="CN43" s="35" t="s">
        <v>7</v>
      </c>
      <c r="CO43" s="34"/>
      <c r="CP43" s="34"/>
      <c r="CQ43" s="34"/>
      <c r="CR43" s="34"/>
      <c r="CS43" s="34"/>
      <c r="CT43" s="34"/>
      <c r="CU43" s="38">
        <f t="shared" si="1"/>
        <v>3</v>
      </c>
      <c r="CV43" s="38">
        <f t="shared" si="2"/>
        <v>0</v>
      </c>
      <c r="CW43" s="38">
        <f t="shared" si="3"/>
        <v>3</v>
      </c>
      <c r="CX43" s="38">
        <f t="shared" si="4"/>
        <v>3</v>
      </c>
      <c r="CY43" s="38">
        <f t="shared" si="5"/>
        <v>0</v>
      </c>
      <c r="CZ43" s="38">
        <f t="shared" si="6"/>
        <v>2</v>
      </c>
      <c r="DA43" s="38">
        <f t="shared" si="7"/>
        <v>2</v>
      </c>
      <c r="DB43" s="38">
        <f t="shared" si="8"/>
        <v>2</v>
      </c>
      <c r="DC43" s="38">
        <f t="shared" si="9"/>
        <v>2</v>
      </c>
      <c r="DD43" s="38">
        <f t="shared" si="10"/>
        <v>3</v>
      </c>
      <c r="DE43" s="38">
        <f t="shared" si="11"/>
        <v>2</v>
      </c>
      <c r="DF43" s="38">
        <f t="shared" si="12"/>
        <v>0</v>
      </c>
      <c r="DG43" s="38">
        <f t="shared" si="13"/>
        <v>3</v>
      </c>
      <c r="DH43" s="38">
        <f t="shared" si="14"/>
        <v>4</v>
      </c>
      <c r="DI43" s="38">
        <f t="shared" si="15"/>
        <v>0</v>
      </c>
      <c r="DJ43" s="38">
        <f t="shared" si="16"/>
        <v>0</v>
      </c>
      <c r="DK43" s="38">
        <f t="shared" si="17"/>
        <v>0</v>
      </c>
      <c r="DL43" s="38">
        <f t="shared" si="18"/>
        <v>0</v>
      </c>
      <c r="DM43" s="38">
        <f t="shared" si="19"/>
        <v>0</v>
      </c>
      <c r="DN43" s="38">
        <f t="shared" si="20"/>
        <v>0</v>
      </c>
      <c r="DO43" s="38">
        <f t="shared" si="21"/>
        <v>0</v>
      </c>
      <c r="DP43" s="38">
        <f t="shared" si="22"/>
        <v>0</v>
      </c>
      <c r="DQ43" s="38">
        <f t="shared" si="23"/>
        <v>0</v>
      </c>
    </row>
    <row r="44">
      <c r="A44" s="50"/>
      <c r="B44" s="50"/>
      <c r="C44" s="45" t="s">
        <v>106</v>
      </c>
      <c r="D44" s="34"/>
      <c r="E44" s="34"/>
      <c r="F44" s="34"/>
      <c r="G44" s="34"/>
      <c r="H44" s="34"/>
      <c r="I44" s="34"/>
      <c r="J44" s="35" t="s">
        <v>20</v>
      </c>
      <c r="K44" s="34"/>
      <c r="L44" s="35" t="s">
        <v>31</v>
      </c>
      <c r="M44" s="35" t="s">
        <v>24</v>
      </c>
      <c r="N44" s="35" t="s">
        <v>22</v>
      </c>
      <c r="O44" s="35" t="s">
        <v>14</v>
      </c>
      <c r="P44" s="35" t="s">
        <v>26</v>
      </c>
      <c r="Q44" s="35" t="s">
        <v>7</v>
      </c>
      <c r="R44" s="35" t="s">
        <v>21</v>
      </c>
      <c r="S44" s="48" t="s">
        <v>23</v>
      </c>
      <c r="T44" s="34"/>
      <c r="U44" s="34"/>
      <c r="V44" s="34"/>
      <c r="W44" s="35" t="s">
        <v>16</v>
      </c>
      <c r="X44" s="48" t="s">
        <v>62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52" t="s">
        <v>20</v>
      </c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5" t="s">
        <v>26</v>
      </c>
      <c r="BE44" s="34"/>
      <c r="BF44" s="34"/>
      <c r="BG44" s="34"/>
      <c r="BH44" s="34"/>
      <c r="BI44" s="34"/>
      <c r="BJ44" s="34"/>
      <c r="BK44" s="34"/>
      <c r="BL44" s="35" t="s">
        <v>23</v>
      </c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 t="s">
        <v>16</v>
      </c>
      <c r="CA44" s="34"/>
      <c r="CB44" s="34"/>
      <c r="CC44" s="34"/>
      <c r="CD44" s="34"/>
      <c r="CE44" s="34"/>
      <c r="CF44" s="35" t="s">
        <v>23</v>
      </c>
      <c r="CG44" s="35" t="s">
        <v>14</v>
      </c>
      <c r="CH44" s="34"/>
      <c r="CI44" s="52"/>
      <c r="CJ44" s="35" t="s">
        <v>16</v>
      </c>
      <c r="CK44" s="35" t="s">
        <v>21</v>
      </c>
      <c r="CL44" s="34"/>
      <c r="CM44" s="35" t="s">
        <v>7</v>
      </c>
      <c r="CN44" s="35" t="s">
        <v>26</v>
      </c>
      <c r="CO44" s="34"/>
      <c r="CP44" s="34"/>
      <c r="CQ44" s="34"/>
      <c r="CR44" s="34"/>
      <c r="CS44" s="34"/>
      <c r="CT44" s="34"/>
      <c r="CU44" s="38">
        <f t="shared" si="1"/>
        <v>3</v>
      </c>
      <c r="CV44" s="38">
        <f t="shared" si="2"/>
        <v>0</v>
      </c>
      <c r="CW44" s="38">
        <f t="shared" si="3"/>
        <v>0</v>
      </c>
      <c r="CX44" s="38">
        <f t="shared" si="4"/>
        <v>0</v>
      </c>
      <c r="CY44" s="38">
        <f t="shared" si="5"/>
        <v>0</v>
      </c>
      <c r="CZ44" s="38">
        <f t="shared" si="6"/>
        <v>2</v>
      </c>
      <c r="DA44" s="38">
        <f t="shared" si="7"/>
        <v>2</v>
      </c>
      <c r="DB44" s="38">
        <f t="shared" si="8"/>
        <v>2</v>
      </c>
      <c r="DC44" s="38">
        <f t="shared" si="9"/>
        <v>1</v>
      </c>
      <c r="DD44" s="38">
        <f t="shared" si="10"/>
        <v>3</v>
      </c>
      <c r="DE44" s="38">
        <f t="shared" si="11"/>
        <v>1</v>
      </c>
      <c r="DF44" s="38">
        <f t="shared" si="12"/>
        <v>0</v>
      </c>
      <c r="DG44" s="38">
        <f t="shared" si="13"/>
        <v>3</v>
      </c>
      <c r="DH44" s="38">
        <f t="shared" si="14"/>
        <v>2</v>
      </c>
      <c r="DI44" s="38">
        <f t="shared" si="15"/>
        <v>0</v>
      </c>
      <c r="DJ44" s="38">
        <f t="shared" si="16"/>
        <v>0</v>
      </c>
      <c r="DK44" s="38">
        <f t="shared" si="17"/>
        <v>0</v>
      </c>
      <c r="DL44" s="38">
        <f t="shared" si="18"/>
        <v>0</v>
      </c>
      <c r="DM44" s="38">
        <f t="shared" si="19"/>
        <v>1</v>
      </c>
      <c r="DN44" s="38">
        <f t="shared" si="20"/>
        <v>0</v>
      </c>
      <c r="DO44" s="38">
        <f t="shared" si="21"/>
        <v>0</v>
      </c>
      <c r="DP44" s="38">
        <f t="shared" si="22"/>
        <v>0</v>
      </c>
      <c r="DQ44" s="38">
        <f t="shared" si="23"/>
        <v>0</v>
      </c>
    </row>
    <row r="45">
      <c r="A45" s="50"/>
      <c r="B45" s="50"/>
      <c r="C45" s="45" t="s">
        <v>107</v>
      </c>
      <c r="D45" s="34"/>
      <c r="E45" s="34"/>
      <c r="F45" s="34"/>
      <c r="G45" s="34"/>
      <c r="H45" s="34"/>
      <c r="I45" s="34"/>
      <c r="J45" s="35" t="s">
        <v>20</v>
      </c>
      <c r="K45" s="34"/>
      <c r="L45" s="35" t="s">
        <v>7</v>
      </c>
      <c r="M45" s="34"/>
      <c r="N45" s="34"/>
      <c r="O45" s="35" t="s">
        <v>14</v>
      </c>
      <c r="P45" s="35" t="s">
        <v>26</v>
      </c>
      <c r="Q45" s="35" t="s">
        <v>23</v>
      </c>
      <c r="R45" s="35" t="s">
        <v>21</v>
      </c>
      <c r="S45" s="48" t="s">
        <v>62</v>
      </c>
      <c r="T45" s="35" t="s">
        <v>16</v>
      </c>
      <c r="U45" s="35" t="s">
        <v>97</v>
      </c>
      <c r="V45" s="35" t="s">
        <v>81</v>
      </c>
      <c r="W45" s="34"/>
      <c r="X45" s="47"/>
      <c r="Y45" s="34"/>
      <c r="Z45" s="34"/>
      <c r="AA45" s="34"/>
      <c r="AB45" s="34"/>
      <c r="AC45" s="34"/>
      <c r="AD45" s="34"/>
      <c r="AE45" s="34"/>
      <c r="AF45" s="34"/>
      <c r="AG45" s="35" t="s">
        <v>16</v>
      </c>
      <c r="AH45" s="34"/>
      <c r="AI45" s="34"/>
      <c r="AJ45" s="34"/>
      <c r="AK45" s="34"/>
      <c r="AL45" s="34"/>
      <c r="AM45" s="34"/>
      <c r="AN45" s="52" t="s">
        <v>20</v>
      </c>
      <c r="AO45" s="34"/>
      <c r="AP45" s="34"/>
      <c r="AQ45" s="34"/>
      <c r="AR45" s="34"/>
      <c r="AS45" s="34"/>
      <c r="AT45" s="34"/>
      <c r="AU45" s="35" t="s">
        <v>7</v>
      </c>
      <c r="AV45" s="34"/>
      <c r="AW45" s="34"/>
      <c r="AX45" s="34"/>
      <c r="AY45" s="34"/>
      <c r="AZ45" s="35" t="s">
        <v>26</v>
      </c>
      <c r="BA45" s="34"/>
      <c r="BB45" s="35" t="s">
        <v>16</v>
      </c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5" t="s">
        <v>16</v>
      </c>
      <c r="BS45" s="34"/>
      <c r="BT45" s="34"/>
      <c r="BU45" s="34"/>
      <c r="BV45" s="34"/>
      <c r="BW45" s="34"/>
      <c r="BX45" s="34"/>
      <c r="BY45" s="35" t="s">
        <v>7</v>
      </c>
      <c r="BZ45" s="34"/>
      <c r="CA45" s="34"/>
      <c r="CB45" s="34"/>
      <c r="CC45" s="34"/>
      <c r="CD45" s="34"/>
      <c r="CE45" s="34"/>
      <c r="CF45" s="34"/>
      <c r="CG45" s="35" t="s">
        <v>14</v>
      </c>
      <c r="CH45" s="35" t="s">
        <v>22</v>
      </c>
      <c r="CI45" s="52" t="s">
        <v>24</v>
      </c>
      <c r="CJ45" s="35" t="s">
        <v>26</v>
      </c>
      <c r="CK45" s="35" t="s">
        <v>21</v>
      </c>
      <c r="CL45" s="34"/>
      <c r="CM45" s="35" t="s">
        <v>16</v>
      </c>
      <c r="CN45" s="35" t="s">
        <v>7</v>
      </c>
      <c r="CO45" s="35" t="s">
        <v>23</v>
      </c>
      <c r="CP45" s="34"/>
      <c r="CQ45" s="34"/>
      <c r="CR45" s="34"/>
      <c r="CS45" s="34"/>
      <c r="CT45" s="34"/>
      <c r="CU45" s="38">
        <f t="shared" si="1"/>
        <v>5</v>
      </c>
      <c r="CV45" s="38">
        <f t="shared" si="2"/>
        <v>0</v>
      </c>
      <c r="CW45" s="38">
        <f t="shared" si="3"/>
        <v>0</v>
      </c>
      <c r="CX45" s="38">
        <f t="shared" si="4"/>
        <v>0</v>
      </c>
      <c r="CY45" s="38">
        <f t="shared" si="5"/>
        <v>0</v>
      </c>
      <c r="CZ45" s="38">
        <f t="shared" si="6"/>
        <v>2</v>
      </c>
      <c r="DA45" s="38">
        <f t="shared" si="7"/>
        <v>2</v>
      </c>
      <c r="DB45" s="38">
        <f t="shared" si="8"/>
        <v>2</v>
      </c>
      <c r="DC45" s="38">
        <f t="shared" si="9"/>
        <v>2</v>
      </c>
      <c r="DD45" s="38">
        <f t="shared" si="10"/>
        <v>2</v>
      </c>
      <c r="DE45" s="38">
        <f t="shared" si="11"/>
        <v>2</v>
      </c>
      <c r="DF45" s="38">
        <f t="shared" si="12"/>
        <v>0</v>
      </c>
      <c r="DG45" s="38">
        <f t="shared" si="13"/>
        <v>3</v>
      </c>
      <c r="DH45" s="38">
        <f t="shared" si="14"/>
        <v>4</v>
      </c>
      <c r="DI45" s="38">
        <f t="shared" si="15"/>
        <v>0</v>
      </c>
      <c r="DJ45" s="38">
        <f t="shared" si="16"/>
        <v>0</v>
      </c>
      <c r="DK45" s="38">
        <f t="shared" si="17"/>
        <v>0</v>
      </c>
      <c r="DL45" s="38">
        <f t="shared" si="18"/>
        <v>0</v>
      </c>
      <c r="DM45" s="38">
        <f t="shared" si="19"/>
        <v>0</v>
      </c>
      <c r="DN45" s="38">
        <f t="shared" si="20"/>
        <v>0</v>
      </c>
      <c r="DO45" s="38">
        <f t="shared" si="21"/>
        <v>0</v>
      </c>
      <c r="DP45" s="38">
        <f t="shared" si="22"/>
        <v>0</v>
      </c>
      <c r="DQ45" s="38">
        <f t="shared" si="23"/>
        <v>0</v>
      </c>
    </row>
    <row r="46">
      <c r="A46" s="50"/>
      <c r="B46" s="50"/>
      <c r="C46" s="45" t="s">
        <v>108</v>
      </c>
      <c r="D46" s="34"/>
      <c r="E46" s="34"/>
      <c r="F46" s="34"/>
      <c r="G46" s="34"/>
      <c r="H46" s="34"/>
      <c r="I46" s="34"/>
      <c r="J46" s="35" t="s">
        <v>20</v>
      </c>
      <c r="K46" s="35" t="s">
        <v>22</v>
      </c>
      <c r="L46" s="35" t="s">
        <v>24</v>
      </c>
      <c r="M46" s="35" t="s">
        <v>7</v>
      </c>
      <c r="N46" s="35" t="s">
        <v>31</v>
      </c>
      <c r="O46" s="35" t="s">
        <v>14</v>
      </c>
      <c r="P46" s="35" t="s">
        <v>26</v>
      </c>
      <c r="Q46" s="35" t="s">
        <v>62</v>
      </c>
      <c r="R46" s="35" t="s">
        <v>23</v>
      </c>
      <c r="S46" s="35" t="s">
        <v>21</v>
      </c>
      <c r="T46" s="35" t="s">
        <v>16</v>
      </c>
      <c r="U46" s="34"/>
      <c r="V46" s="34"/>
      <c r="W46" s="34"/>
      <c r="X46" s="47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5"/>
      <c r="AK46" s="34"/>
      <c r="AL46" s="34"/>
      <c r="AM46" s="34"/>
      <c r="AN46" s="52" t="s">
        <v>20</v>
      </c>
      <c r="AO46" s="34"/>
      <c r="AP46" s="34"/>
      <c r="AQ46" s="34"/>
      <c r="AR46" s="34"/>
      <c r="AS46" s="34"/>
      <c r="AT46" s="34"/>
      <c r="AU46" s="34"/>
      <c r="AV46" s="34"/>
      <c r="AW46" s="35" t="s">
        <v>7</v>
      </c>
      <c r="AX46" s="35" t="s">
        <v>16</v>
      </c>
      <c r="AY46" s="35" t="s">
        <v>23</v>
      </c>
      <c r="AZ46" s="35" t="s">
        <v>26</v>
      </c>
      <c r="BA46" s="34"/>
      <c r="BB46" s="34"/>
      <c r="BC46" s="34"/>
      <c r="BD46" s="34"/>
      <c r="BE46" s="34"/>
      <c r="BF46" s="34"/>
      <c r="BG46" s="34"/>
      <c r="BH46" s="35" t="s">
        <v>16</v>
      </c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5" t="s">
        <v>7</v>
      </c>
      <c r="CD46" s="35" t="s">
        <v>23</v>
      </c>
      <c r="CE46" s="34"/>
      <c r="CF46" s="34"/>
      <c r="CG46" s="35" t="s">
        <v>14</v>
      </c>
      <c r="CH46" s="34"/>
      <c r="CI46" s="53"/>
      <c r="CJ46" s="35" t="s">
        <v>26</v>
      </c>
      <c r="CK46" s="35"/>
      <c r="CL46" s="35" t="s">
        <v>21</v>
      </c>
      <c r="CM46" s="35" t="s">
        <v>23</v>
      </c>
      <c r="CN46" s="34"/>
      <c r="CO46" s="34"/>
      <c r="CP46" s="34"/>
      <c r="CQ46" s="35" t="s">
        <v>16</v>
      </c>
      <c r="CR46" s="35" t="s">
        <v>7</v>
      </c>
      <c r="CS46" s="34"/>
      <c r="CT46" s="34"/>
      <c r="CU46" s="38">
        <f t="shared" si="1"/>
        <v>4</v>
      </c>
      <c r="CV46" s="38">
        <f t="shared" si="2"/>
        <v>0</v>
      </c>
      <c r="CW46" s="38">
        <f t="shared" si="3"/>
        <v>0</v>
      </c>
      <c r="CX46" s="38">
        <f t="shared" si="4"/>
        <v>0</v>
      </c>
      <c r="CY46" s="38">
        <f t="shared" si="5"/>
        <v>0</v>
      </c>
      <c r="CZ46" s="38">
        <f t="shared" si="6"/>
        <v>2</v>
      </c>
      <c r="DA46" s="38">
        <f t="shared" si="7"/>
        <v>2</v>
      </c>
      <c r="DB46" s="38">
        <f t="shared" si="8"/>
        <v>2</v>
      </c>
      <c r="DC46" s="38">
        <f t="shared" si="9"/>
        <v>1</v>
      </c>
      <c r="DD46" s="38">
        <f t="shared" si="10"/>
        <v>4</v>
      </c>
      <c r="DE46" s="38">
        <f t="shared" si="11"/>
        <v>1</v>
      </c>
      <c r="DF46" s="38">
        <f t="shared" si="12"/>
        <v>0</v>
      </c>
      <c r="DG46" s="38">
        <f t="shared" si="13"/>
        <v>3</v>
      </c>
      <c r="DH46" s="38">
        <f t="shared" si="14"/>
        <v>4</v>
      </c>
      <c r="DI46" s="38">
        <f t="shared" si="15"/>
        <v>0</v>
      </c>
      <c r="DJ46" s="38">
        <f t="shared" si="16"/>
        <v>0</v>
      </c>
      <c r="DK46" s="38">
        <f t="shared" si="17"/>
        <v>0</v>
      </c>
      <c r="DL46" s="38">
        <f t="shared" si="18"/>
        <v>0</v>
      </c>
      <c r="DM46" s="38">
        <f t="shared" si="19"/>
        <v>1</v>
      </c>
      <c r="DN46" s="38">
        <f t="shared" si="20"/>
        <v>0</v>
      </c>
      <c r="DO46" s="38">
        <f t="shared" si="21"/>
        <v>0</v>
      </c>
      <c r="DP46" s="38">
        <f t="shared" si="22"/>
        <v>0</v>
      </c>
      <c r="DQ46" s="38">
        <f t="shared" si="23"/>
        <v>0</v>
      </c>
    </row>
    <row r="47">
      <c r="A47" s="50"/>
      <c r="B47" s="50"/>
      <c r="C47" s="45" t="s">
        <v>109</v>
      </c>
      <c r="D47" s="34"/>
      <c r="E47" s="34"/>
      <c r="F47" s="34"/>
      <c r="G47" s="35" t="s">
        <v>14</v>
      </c>
      <c r="H47" s="34"/>
      <c r="I47" s="34"/>
      <c r="J47" s="34"/>
      <c r="K47" s="35" t="s">
        <v>24</v>
      </c>
      <c r="L47" s="35" t="s">
        <v>22</v>
      </c>
      <c r="M47" s="35" t="s">
        <v>16</v>
      </c>
      <c r="N47" s="34"/>
      <c r="O47" s="35" t="s">
        <v>31</v>
      </c>
      <c r="P47" s="35" t="s">
        <v>7</v>
      </c>
      <c r="Q47" s="35" t="s">
        <v>62</v>
      </c>
      <c r="R47" s="35" t="s">
        <v>21</v>
      </c>
      <c r="S47" s="48" t="s">
        <v>26</v>
      </c>
      <c r="T47" s="34"/>
      <c r="U47" s="34"/>
      <c r="V47" s="34"/>
      <c r="W47" s="34"/>
      <c r="X47" s="47"/>
      <c r="Y47" s="35" t="s">
        <v>20</v>
      </c>
      <c r="Z47" s="35" t="s">
        <v>5</v>
      </c>
      <c r="AA47" s="34"/>
      <c r="AB47" s="34"/>
      <c r="AC47" s="34"/>
      <c r="AD47" s="34"/>
      <c r="AE47" s="34"/>
      <c r="AF47" s="34"/>
      <c r="AG47" s="34"/>
      <c r="AH47" s="34"/>
      <c r="AI47" s="34"/>
      <c r="AJ47" s="35" t="s">
        <v>16</v>
      </c>
      <c r="AK47" s="34"/>
      <c r="AL47" s="34"/>
      <c r="AM47" s="35" t="s">
        <v>23</v>
      </c>
      <c r="AN47" s="53"/>
      <c r="AO47" s="34"/>
      <c r="AP47" s="34"/>
      <c r="AQ47" s="35" t="s">
        <v>5</v>
      </c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5" t="s">
        <v>16</v>
      </c>
      <c r="BE47" s="34"/>
      <c r="BF47" s="34"/>
      <c r="BG47" s="35" t="s">
        <v>25</v>
      </c>
      <c r="BH47" s="34"/>
      <c r="BI47" s="34"/>
      <c r="BJ47" s="34"/>
      <c r="BK47" s="34"/>
      <c r="BL47" s="34"/>
      <c r="BM47" s="34"/>
      <c r="BN47" s="35" t="s">
        <v>5</v>
      </c>
      <c r="BO47" s="35" t="s">
        <v>18</v>
      </c>
      <c r="BP47" s="34"/>
      <c r="BQ47" s="34"/>
      <c r="BR47" s="34"/>
      <c r="BS47" s="35" t="s">
        <v>16</v>
      </c>
      <c r="BT47" s="34"/>
      <c r="BU47" s="35" t="s">
        <v>23</v>
      </c>
      <c r="BV47" s="34"/>
      <c r="BW47" s="34"/>
      <c r="BX47" s="34"/>
      <c r="BY47" s="34"/>
      <c r="BZ47" s="35" t="s">
        <v>14</v>
      </c>
      <c r="CA47" s="34"/>
      <c r="CB47" s="35" t="s">
        <v>7</v>
      </c>
      <c r="CC47" s="34"/>
      <c r="CD47" s="34"/>
      <c r="CE47" s="34"/>
      <c r="CF47" s="35" t="s">
        <v>20</v>
      </c>
      <c r="CG47" s="34"/>
      <c r="CH47" s="34"/>
      <c r="CI47" s="52" t="s">
        <v>16</v>
      </c>
      <c r="CJ47" s="34"/>
      <c r="CK47" s="34"/>
      <c r="CL47" s="35" t="s">
        <v>5</v>
      </c>
      <c r="CM47" s="34"/>
      <c r="CN47" s="34"/>
      <c r="CO47" s="34"/>
      <c r="CP47" s="34"/>
      <c r="CQ47" s="34"/>
      <c r="CR47" s="34"/>
      <c r="CS47" s="35" t="s">
        <v>26</v>
      </c>
      <c r="CT47" s="35" t="s">
        <v>7</v>
      </c>
      <c r="CU47" s="38">
        <f t="shared" si="1"/>
        <v>5</v>
      </c>
      <c r="CV47" s="38">
        <f t="shared" si="2"/>
        <v>0</v>
      </c>
      <c r="CW47" s="38">
        <f t="shared" si="3"/>
        <v>4</v>
      </c>
      <c r="CX47" s="38">
        <f t="shared" si="4"/>
        <v>1</v>
      </c>
      <c r="CY47" s="38">
        <f t="shared" si="5"/>
        <v>0</v>
      </c>
      <c r="CZ47" s="38">
        <f t="shared" si="6"/>
        <v>2</v>
      </c>
      <c r="DA47" s="38">
        <f t="shared" si="7"/>
        <v>2</v>
      </c>
      <c r="DB47" s="38">
        <f t="shared" si="8"/>
        <v>1</v>
      </c>
      <c r="DC47" s="38">
        <f t="shared" si="9"/>
        <v>1</v>
      </c>
      <c r="DD47" s="38">
        <f t="shared" si="10"/>
        <v>2</v>
      </c>
      <c r="DE47" s="38">
        <f t="shared" si="11"/>
        <v>1</v>
      </c>
      <c r="DF47" s="38">
        <f t="shared" si="12"/>
        <v>1</v>
      </c>
      <c r="DG47" s="38">
        <f t="shared" si="13"/>
        <v>2</v>
      </c>
      <c r="DH47" s="38">
        <f t="shared" si="14"/>
        <v>3</v>
      </c>
      <c r="DI47" s="38">
        <f t="shared" si="15"/>
        <v>0</v>
      </c>
      <c r="DJ47" s="38">
        <f t="shared" si="16"/>
        <v>0</v>
      </c>
      <c r="DK47" s="38">
        <f t="shared" si="17"/>
        <v>0</v>
      </c>
      <c r="DL47" s="38">
        <f t="shared" si="18"/>
        <v>0</v>
      </c>
      <c r="DM47" s="38">
        <f t="shared" si="19"/>
        <v>1</v>
      </c>
      <c r="DN47" s="38">
        <f t="shared" si="20"/>
        <v>0</v>
      </c>
      <c r="DO47" s="38">
        <f t="shared" si="21"/>
        <v>0</v>
      </c>
      <c r="DP47" s="38">
        <f t="shared" si="22"/>
        <v>0</v>
      </c>
      <c r="DQ47" s="38">
        <f t="shared" si="23"/>
        <v>0</v>
      </c>
    </row>
    <row r="48">
      <c r="A48" s="50"/>
      <c r="B48" s="50"/>
      <c r="C48" s="45" t="s">
        <v>110</v>
      </c>
      <c r="D48" s="34"/>
      <c r="E48" s="34"/>
      <c r="F48" s="34"/>
      <c r="G48" s="34"/>
      <c r="H48" s="34"/>
      <c r="I48" s="34"/>
      <c r="J48" s="35" t="s">
        <v>16</v>
      </c>
      <c r="K48" s="35" t="s">
        <v>25</v>
      </c>
      <c r="L48" s="35" t="s">
        <v>7</v>
      </c>
      <c r="M48" s="35" t="s">
        <v>97</v>
      </c>
      <c r="N48" s="34"/>
      <c r="O48" s="35" t="s">
        <v>26</v>
      </c>
      <c r="P48" s="35" t="s">
        <v>23</v>
      </c>
      <c r="Q48" s="35" t="s">
        <v>21</v>
      </c>
      <c r="R48" s="34"/>
      <c r="S48" s="35" t="s">
        <v>62</v>
      </c>
      <c r="T48" s="35" t="s">
        <v>81</v>
      </c>
      <c r="U48" s="34"/>
      <c r="V48" s="35" t="s">
        <v>14</v>
      </c>
      <c r="W48" s="35" t="s">
        <v>25</v>
      </c>
      <c r="X48" s="34"/>
      <c r="Y48" s="34"/>
      <c r="Z48" s="35" t="s">
        <v>23</v>
      </c>
      <c r="AA48" s="35" t="s">
        <v>20</v>
      </c>
      <c r="AB48" s="34"/>
      <c r="AC48" s="35" t="s">
        <v>16</v>
      </c>
      <c r="AD48" s="34"/>
      <c r="AE48" s="34"/>
      <c r="AF48" s="34"/>
      <c r="AG48" s="34"/>
      <c r="AH48" s="34"/>
      <c r="AI48" s="35" t="s">
        <v>25</v>
      </c>
      <c r="AJ48" s="34"/>
      <c r="AK48" s="34"/>
      <c r="AL48" s="34"/>
      <c r="AM48" s="34"/>
      <c r="AN48" s="34"/>
      <c r="AO48" s="35" t="s">
        <v>25</v>
      </c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5" t="s">
        <v>25</v>
      </c>
      <c r="BA48" s="34"/>
      <c r="BB48" s="34"/>
      <c r="BC48" s="34"/>
      <c r="BD48" s="34"/>
      <c r="BE48" s="34"/>
      <c r="BF48" s="34"/>
      <c r="BG48" s="34"/>
      <c r="BH48" s="34"/>
      <c r="BI48" s="34"/>
      <c r="BJ48" s="51"/>
      <c r="BK48" s="34"/>
      <c r="BL48" s="34"/>
      <c r="BM48" s="34"/>
      <c r="BN48" s="34"/>
      <c r="BO48" s="34"/>
      <c r="BP48" s="34"/>
      <c r="BQ48" s="35" t="s">
        <v>16</v>
      </c>
      <c r="BR48" s="35" t="s">
        <v>25</v>
      </c>
      <c r="BS48" s="34"/>
      <c r="BT48" s="34"/>
      <c r="BU48" s="34"/>
      <c r="BV48" s="34"/>
      <c r="BW48" s="34"/>
      <c r="BX48" s="34"/>
      <c r="BY48" s="35" t="s">
        <v>7</v>
      </c>
      <c r="BZ48" s="34"/>
      <c r="CA48" s="34"/>
      <c r="CB48" s="34"/>
      <c r="CC48" s="35" t="s">
        <v>14</v>
      </c>
      <c r="CD48" s="34"/>
      <c r="CE48" s="34"/>
      <c r="CF48" s="35" t="s">
        <v>23</v>
      </c>
      <c r="CG48" s="34"/>
      <c r="CH48" s="35" t="s">
        <v>20</v>
      </c>
      <c r="CI48" s="34"/>
      <c r="CJ48" s="35" t="s">
        <v>22</v>
      </c>
      <c r="CK48" s="35" t="s">
        <v>24</v>
      </c>
      <c r="CL48" s="34"/>
      <c r="CM48" s="34"/>
      <c r="CN48" s="34"/>
      <c r="CO48" s="35" t="s">
        <v>16</v>
      </c>
      <c r="CP48" s="35" t="s">
        <v>25</v>
      </c>
      <c r="CQ48" s="35" t="s">
        <v>7</v>
      </c>
      <c r="CR48" s="35" t="s">
        <v>23</v>
      </c>
      <c r="CS48" s="34"/>
      <c r="CT48" s="35" t="s">
        <v>26</v>
      </c>
      <c r="CU48" s="38">
        <f t="shared" si="1"/>
        <v>4</v>
      </c>
      <c r="CV48" s="38">
        <f t="shared" si="2"/>
        <v>0</v>
      </c>
      <c r="CW48" s="38">
        <f t="shared" si="3"/>
        <v>0</v>
      </c>
      <c r="CX48" s="38">
        <f t="shared" si="4"/>
        <v>0</v>
      </c>
      <c r="CY48" s="38">
        <f t="shared" si="5"/>
        <v>0</v>
      </c>
      <c r="CZ48" s="38">
        <f t="shared" si="6"/>
        <v>2</v>
      </c>
      <c r="DA48" s="38">
        <f t="shared" si="7"/>
        <v>2</v>
      </c>
      <c r="DB48" s="38">
        <f t="shared" si="8"/>
        <v>1</v>
      </c>
      <c r="DC48" s="38">
        <f t="shared" si="9"/>
        <v>2</v>
      </c>
      <c r="DD48" s="38">
        <f t="shared" si="10"/>
        <v>4</v>
      </c>
      <c r="DE48" s="38">
        <f t="shared" si="11"/>
        <v>2</v>
      </c>
      <c r="DF48" s="38">
        <f t="shared" si="12"/>
        <v>7</v>
      </c>
      <c r="DG48" s="38">
        <f t="shared" si="13"/>
        <v>2</v>
      </c>
      <c r="DH48" s="38">
        <f t="shared" si="14"/>
        <v>3</v>
      </c>
      <c r="DI48" s="38">
        <f t="shared" si="15"/>
        <v>0</v>
      </c>
      <c r="DJ48" s="38">
        <f t="shared" si="16"/>
        <v>0</v>
      </c>
      <c r="DK48" s="38">
        <f t="shared" si="17"/>
        <v>0</v>
      </c>
      <c r="DL48" s="38">
        <f t="shared" si="18"/>
        <v>0</v>
      </c>
      <c r="DM48" s="38">
        <f t="shared" si="19"/>
        <v>0</v>
      </c>
      <c r="DN48" s="38">
        <f t="shared" si="20"/>
        <v>0</v>
      </c>
      <c r="DO48" s="38">
        <f t="shared" si="21"/>
        <v>0</v>
      </c>
      <c r="DP48" s="38">
        <f t="shared" si="22"/>
        <v>0</v>
      </c>
      <c r="DQ48" s="38">
        <f t="shared" si="23"/>
        <v>0</v>
      </c>
    </row>
    <row r="49">
      <c r="A49" s="50"/>
      <c r="B49" s="50"/>
      <c r="C49" s="45" t="s">
        <v>111</v>
      </c>
      <c r="D49" s="34"/>
      <c r="E49" s="34"/>
      <c r="F49" s="34"/>
      <c r="G49" s="34"/>
      <c r="H49" s="34"/>
      <c r="I49" s="34"/>
      <c r="J49" s="34"/>
      <c r="K49" s="35" t="s">
        <v>25</v>
      </c>
      <c r="L49" s="35" t="s">
        <v>22</v>
      </c>
      <c r="M49" s="35" t="s">
        <v>14</v>
      </c>
      <c r="N49" s="35" t="s">
        <v>23</v>
      </c>
      <c r="O49" s="35" t="s">
        <v>112</v>
      </c>
      <c r="P49" s="35" t="s">
        <v>7</v>
      </c>
      <c r="Q49" s="34"/>
      <c r="R49" s="35" t="s">
        <v>42</v>
      </c>
      <c r="S49" s="35" t="s">
        <v>62</v>
      </c>
      <c r="T49" s="35" t="s">
        <v>21</v>
      </c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5" t="s">
        <v>20</v>
      </c>
      <c r="AJ49" s="35" t="s">
        <v>25</v>
      </c>
      <c r="AK49" s="34"/>
      <c r="AL49" s="34"/>
      <c r="AM49" s="35" t="s">
        <v>42</v>
      </c>
      <c r="AN49" s="34"/>
      <c r="AO49" s="34"/>
      <c r="AP49" s="34"/>
      <c r="AQ49" s="34"/>
      <c r="AR49" s="34"/>
      <c r="AS49" s="34"/>
      <c r="AT49" s="34"/>
      <c r="AU49" s="35" t="s">
        <v>90</v>
      </c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55" t="s">
        <v>42</v>
      </c>
      <c r="BK49" s="34"/>
      <c r="BL49" s="34"/>
      <c r="BM49" s="34"/>
      <c r="BN49" s="34"/>
      <c r="BO49" s="34"/>
      <c r="BP49" s="34"/>
      <c r="BQ49" s="35" t="s">
        <v>42</v>
      </c>
      <c r="BR49" s="34"/>
      <c r="BS49" s="34"/>
      <c r="BT49" s="34"/>
      <c r="BU49" s="34"/>
      <c r="BV49" s="34"/>
      <c r="BW49" s="34"/>
      <c r="BX49" s="35" t="s">
        <v>26</v>
      </c>
      <c r="BY49" s="35" t="s">
        <v>25</v>
      </c>
      <c r="BZ49" s="34"/>
      <c r="CA49" s="34"/>
      <c r="CB49" s="34"/>
      <c r="CC49" s="35" t="s">
        <v>113</v>
      </c>
      <c r="CD49" s="35" t="s">
        <v>90</v>
      </c>
      <c r="CE49" s="34"/>
      <c r="CF49" s="34"/>
      <c r="CG49" s="34"/>
      <c r="CH49" s="34"/>
      <c r="CI49" s="34"/>
      <c r="CJ49" s="35" t="s">
        <v>20</v>
      </c>
      <c r="CK49" s="34"/>
      <c r="CL49" s="34"/>
      <c r="CM49" s="35" t="s">
        <v>21</v>
      </c>
      <c r="CN49" s="34"/>
      <c r="CO49" s="34"/>
      <c r="CP49" s="34"/>
      <c r="CQ49" s="34"/>
      <c r="CR49" s="34"/>
      <c r="CS49" s="34"/>
      <c r="CT49" s="34"/>
      <c r="CU49" s="38">
        <f t="shared" si="1"/>
        <v>4</v>
      </c>
      <c r="CV49" s="38">
        <f t="shared" si="2"/>
        <v>0</v>
      </c>
      <c r="CW49" s="38">
        <f t="shared" si="3"/>
        <v>0</v>
      </c>
      <c r="CX49" s="38">
        <f t="shared" si="4"/>
        <v>0</v>
      </c>
      <c r="CY49" s="38">
        <f t="shared" si="5"/>
        <v>0</v>
      </c>
      <c r="CZ49" s="38">
        <f t="shared" si="6"/>
        <v>1</v>
      </c>
      <c r="DA49" s="38">
        <f t="shared" si="7"/>
        <v>2</v>
      </c>
      <c r="DB49" s="38">
        <f t="shared" si="8"/>
        <v>2</v>
      </c>
      <c r="DC49" s="38">
        <f t="shared" si="9"/>
        <v>1</v>
      </c>
      <c r="DD49" s="38">
        <f t="shared" si="10"/>
        <v>3</v>
      </c>
      <c r="DE49" s="38">
        <f t="shared" si="11"/>
        <v>1</v>
      </c>
      <c r="DF49" s="38">
        <f t="shared" si="12"/>
        <v>3</v>
      </c>
      <c r="DG49" s="38">
        <f t="shared" si="13"/>
        <v>1</v>
      </c>
      <c r="DH49" s="38">
        <f t="shared" si="14"/>
        <v>1</v>
      </c>
      <c r="DI49" s="38">
        <f t="shared" si="15"/>
        <v>0</v>
      </c>
      <c r="DJ49" s="38">
        <f t="shared" si="16"/>
        <v>0</v>
      </c>
      <c r="DK49" s="38">
        <f t="shared" si="17"/>
        <v>0</v>
      </c>
      <c r="DL49" s="38">
        <f t="shared" si="18"/>
        <v>0</v>
      </c>
      <c r="DM49" s="38">
        <f t="shared" si="19"/>
        <v>0</v>
      </c>
      <c r="DN49" s="38">
        <f t="shared" si="20"/>
        <v>0</v>
      </c>
      <c r="DO49" s="38">
        <f t="shared" si="21"/>
        <v>0</v>
      </c>
      <c r="DP49" s="38">
        <f t="shared" si="22"/>
        <v>0</v>
      </c>
      <c r="DQ49" s="38">
        <f t="shared" si="23"/>
        <v>0</v>
      </c>
    </row>
    <row r="50">
      <c r="A50" s="50"/>
      <c r="B50" s="50"/>
      <c r="C50" s="45" t="s">
        <v>114</v>
      </c>
      <c r="D50" s="34"/>
      <c r="E50" s="34"/>
      <c r="F50" s="34"/>
      <c r="G50" s="34"/>
      <c r="H50" s="34"/>
      <c r="I50" s="34"/>
      <c r="J50" s="34"/>
      <c r="K50" s="35" t="s">
        <v>25</v>
      </c>
      <c r="L50" s="35" t="s">
        <v>26</v>
      </c>
      <c r="M50" s="35" t="s">
        <v>97</v>
      </c>
      <c r="N50" s="35" t="s">
        <v>23</v>
      </c>
      <c r="O50" s="35" t="s">
        <v>81</v>
      </c>
      <c r="P50" s="35" t="s">
        <v>7</v>
      </c>
      <c r="Q50" s="35" t="s">
        <v>62</v>
      </c>
      <c r="R50" s="35" t="s">
        <v>16</v>
      </c>
      <c r="S50" s="34"/>
      <c r="T50" s="35" t="s">
        <v>21</v>
      </c>
      <c r="U50" s="34"/>
      <c r="V50" s="35" t="s">
        <v>14</v>
      </c>
      <c r="W50" s="34"/>
      <c r="X50" s="34"/>
      <c r="Y50" s="34"/>
      <c r="Z50" s="34"/>
      <c r="AA50" s="34"/>
      <c r="AB50" s="34"/>
      <c r="AC50" s="34"/>
      <c r="AD50" s="34"/>
      <c r="AE50" s="35" t="s">
        <v>25</v>
      </c>
      <c r="AF50" s="34"/>
      <c r="AG50" s="34"/>
      <c r="AH50" s="35" t="s">
        <v>20</v>
      </c>
      <c r="AI50" s="34"/>
      <c r="AJ50" s="34"/>
      <c r="AK50" s="34"/>
      <c r="AL50" s="34"/>
      <c r="AM50" s="35" t="s">
        <v>16</v>
      </c>
      <c r="AN50" s="34"/>
      <c r="AO50" s="34"/>
      <c r="AP50" s="34"/>
      <c r="AQ50" s="34"/>
      <c r="AR50" s="34"/>
      <c r="AS50" s="34"/>
      <c r="AT50" s="34"/>
      <c r="AU50" s="35" t="s">
        <v>23</v>
      </c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55" t="s">
        <v>16</v>
      </c>
      <c r="BK50" s="34"/>
      <c r="BL50" s="34"/>
      <c r="BM50" s="34"/>
      <c r="BN50" s="34"/>
      <c r="BO50" s="34"/>
      <c r="BP50" s="34"/>
      <c r="BQ50" s="35" t="s">
        <v>16</v>
      </c>
      <c r="BR50" s="34"/>
      <c r="BS50" s="34"/>
      <c r="BT50" s="34"/>
      <c r="BU50" s="34"/>
      <c r="BV50" s="34"/>
      <c r="BW50" s="35" t="s">
        <v>14</v>
      </c>
      <c r="BX50" s="35" t="s">
        <v>25</v>
      </c>
      <c r="BY50" s="35" t="s">
        <v>26</v>
      </c>
      <c r="BZ50" s="34"/>
      <c r="CA50" s="35" t="s">
        <v>23</v>
      </c>
      <c r="CB50" s="34"/>
      <c r="CC50" s="35" t="s">
        <v>16</v>
      </c>
      <c r="CD50" s="35" t="s">
        <v>23</v>
      </c>
      <c r="CE50" s="34"/>
      <c r="CF50" s="34"/>
      <c r="CG50" s="34"/>
      <c r="CH50" s="34"/>
      <c r="CI50" s="34"/>
      <c r="CJ50" s="34"/>
      <c r="CK50" s="34"/>
      <c r="CL50" s="34"/>
      <c r="CM50" s="35" t="s">
        <v>21</v>
      </c>
      <c r="CN50" s="35" t="s">
        <v>81</v>
      </c>
      <c r="CO50" s="35" t="s">
        <v>97</v>
      </c>
      <c r="CP50" s="34"/>
      <c r="CQ50" s="34"/>
      <c r="CR50" s="34"/>
      <c r="CS50" s="34"/>
      <c r="CT50" s="34"/>
      <c r="CU50" s="38">
        <f t="shared" si="1"/>
        <v>5</v>
      </c>
      <c r="CV50" s="38">
        <f t="shared" si="2"/>
        <v>0</v>
      </c>
      <c r="CW50" s="38">
        <f t="shared" si="3"/>
        <v>0</v>
      </c>
      <c r="CX50" s="38">
        <f t="shared" si="4"/>
        <v>0</v>
      </c>
      <c r="CY50" s="38">
        <f t="shared" si="5"/>
        <v>0</v>
      </c>
      <c r="CZ50" s="38">
        <f t="shared" si="6"/>
        <v>2</v>
      </c>
      <c r="DA50" s="38">
        <f t="shared" si="7"/>
        <v>1</v>
      </c>
      <c r="DB50" s="38">
        <f t="shared" si="8"/>
        <v>2</v>
      </c>
      <c r="DC50" s="38">
        <f t="shared" si="9"/>
        <v>2</v>
      </c>
      <c r="DD50" s="38">
        <f t="shared" si="10"/>
        <v>4</v>
      </c>
      <c r="DE50" s="38">
        <f t="shared" si="11"/>
        <v>2</v>
      </c>
      <c r="DF50" s="38">
        <f t="shared" si="12"/>
        <v>3</v>
      </c>
      <c r="DG50" s="38">
        <f t="shared" si="13"/>
        <v>2</v>
      </c>
      <c r="DH50" s="38">
        <f t="shared" si="14"/>
        <v>1</v>
      </c>
      <c r="DI50" s="38">
        <f t="shared" si="15"/>
        <v>0</v>
      </c>
      <c r="DJ50" s="38">
        <f t="shared" si="16"/>
        <v>0</v>
      </c>
      <c r="DK50" s="38">
        <f t="shared" si="17"/>
        <v>0</v>
      </c>
      <c r="DL50" s="38">
        <f t="shared" si="18"/>
        <v>0</v>
      </c>
      <c r="DM50" s="38">
        <f t="shared" si="19"/>
        <v>0</v>
      </c>
      <c r="DN50" s="38">
        <f t="shared" si="20"/>
        <v>0</v>
      </c>
      <c r="DO50" s="38">
        <f t="shared" si="21"/>
        <v>0</v>
      </c>
      <c r="DP50" s="38">
        <f t="shared" si="22"/>
        <v>0</v>
      </c>
      <c r="DQ50" s="38">
        <f t="shared" si="23"/>
        <v>0</v>
      </c>
    </row>
    <row r="51">
      <c r="A51" s="1"/>
      <c r="B51" s="2"/>
      <c r="C51" s="56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53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8">
        <f t="shared" si="1"/>
        <v>0</v>
      </c>
      <c r="CV51" s="38">
        <f t="shared" si="2"/>
        <v>0</v>
      </c>
      <c r="CW51" s="38">
        <f t="shared" si="3"/>
        <v>0</v>
      </c>
      <c r="CX51" s="38">
        <f t="shared" si="4"/>
        <v>0</v>
      </c>
      <c r="CY51" s="38">
        <f t="shared" si="5"/>
        <v>0</v>
      </c>
      <c r="CZ51" s="38">
        <f t="shared" si="6"/>
        <v>0</v>
      </c>
      <c r="DA51" s="38">
        <f t="shared" si="7"/>
        <v>0</v>
      </c>
      <c r="DB51" s="38">
        <f t="shared" si="8"/>
        <v>0</v>
      </c>
      <c r="DC51" s="38">
        <f t="shared" si="9"/>
        <v>0</v>
      </c>
      <c r="DD51" s="38">
        <f t="shared" si="10"/>
        <v>0</v>
      </c>
      <c r="DE51" s="38">
        <f t="shared" si="11"/>
        <v>0</v>
      </c>
      <c r="DF51" s="38">
        <f t="shared" si="12"/>
        <v>0</v>
      </c>
      <c r="DG51" s="38">
        <f t="shared" si="13"/>
        <v>0</v>
      </c>
      <c r="DH51" s="38">
        <f t="shared" si="14"/>
        <v>0</v>
      </c>
      <c r="DI51" s="38">
        <f t="shared" si="15"/>
        <v>0</v>
      </c>
      <c r="DJ51" s="38">
        <f t="shared" si="16"/>
        <v>0</v>
      </c>
      <c r="DK51" s="38">
        <f t="shared" si="17"/>
        <v>0</v>
      </c>
      <c r="DL51" s="38">
        <f t="shared" si="18"/>
        <v>0</v>
      </c>
      <c r="DM51" s="38">
        <f t="shared" si="19"/>
        <v>0</v>
      </c>
      <c r="DN51" s="38">
        <f t="shared" si="20"/>
        <v>0</v>
      </c>
      <c r="DO51" s="38">
        <f t="shared" si="21"/>
        <v>0</v>
      </c>
      <c r="DP51" s="38">
        <f t="shared" si="22"/>
        <v>0</v>
      </c>
      <c r="DQ51" s="38">
        <f t="shared" si="23"/>
        <v>0</v>
      </c>
    </row>
    <row r="52">
      <c r="A52" s="57"/>
      <c r="B52" s="57"/>
      <c r="C52" s="58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53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8">
        <f t="shared" si="1"/>
        <v>0</v>
      </c>
      <c r="CV52" s="38">
        <f t="shared" si="2"/>
        <v>0</v>
      </c>
      <c r="CW52" s="38">
        <f t="shared" si="3"/>
        <v>0</v>
      </c>
      <c r="CX52" s="38">
        <f t="shared" si="4"/>
        <v>0</v>
      </c>
      <c r="CY52" s="38">
        <f t="shared" si="5"/>
        <v>0</v>
      </c>
      <c r="CZ52" s="38">
        <f t="shared" si="6"/>
        <v>0</v>
      </c>
      <c r="DA52" s="38">
        <f t="shared" si="7"/>
        <v>0</v>
      </c>
      <c r="DB52" s="38">
        <f t="shared" si="8"/>
        <v>0</v>
      </c>
      <c r="DC52" s="38">
        <f t="shared" si="9"/>
        <v>0</v>
      </c>
      <c r="DD52" s="38">
        <f t="shared" si="10"/>
        <v>0</v>
      </c>
      <c r="DE52" s="38">
        <f t="shared" si="11"/>
        <v>0</v>
      </c>
      <c r="DF52" s="38">
        <f t="shared" si="12"/>
        <v>0</v>
      </c>
      <c r="DG52" s="38">
        <f t="shared" si="13"/>
        <v>0</v>
      </c>
      <c r="DH52" s="38">
        <f t="shared" si="14"/>
        <v>0</v>
      </c>
      <c r="DI52" s="38">
        <f t="shared" si="15"/>
        <v>0</v>
      </c>
      <c r="DJ52" s="38">
        <f t="shared" si="16"/>
        <v>0</v>
      </c>
      <c r="DK52" s="38">
        <f t="shared" si="17"/>
        <v>0</v>
      </c>
      <c r="DL52" s="38">
        <f t="shared" si="18"/>
        <v>0</v>
      </c>
      <c r="DM52" s="38">
        <f t="shared" si="19"/>
        <v>0</v>
      </c>
      <c r="DN52" s="38">
        <f t="shared" si="20"/>
        <v>0</v>
      </c>
      <c r="DO52" s="38">
        <f t="shared" si="21"/>
        <v>0</v>
      </c>
      <c r="DP52" s="38">
        <f t="shared" si="22"/>
        <v>0</v>
      </c>
      <c r="DQ52" s="38">
        <f t="shared" si="23"/>
        <v>0</v>
      </c>
    </row>
    <row r="53">
      <c r="A53" s="1"/>
      <c r="B53" s="2"/>
      <c r="C53" s="56"/>
      <c r="D53" s="59" t="s">
        <v>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7"/>
      <c r="AC53" s="25">
        <v>1.0</v>
      </c>
      <c r="AD53" s="25">
        <v>2.0</v>
      </c>
      <c r="AE53" s="25">
        <v>3.0</v>
      </c>
      <c r="AF53" s="25">
        <v>4.0</v>
      </c>
      <c r="AG53" s="25">
        <v>5.0</v>
      </c>
      <c r="AH53" s="25">
        <v>7.0</v>
      </c>
      <c r="AI53" s="25">
        <v>8.0</v>
      </c>
      <c r="AJ53" s="25">
        <v>9.0</v>
      </c>
      <c r="AK53" s="25">
        <v>10.0</v>
      </c>
      <c r="AL53" s="25">
        <v>11.0</v>
      </c>
      <c r="AM53" s="25">
        <v>12.0</v>
      </c>
      <c r="AN53" s="25">
        <v>14.0</v>
      </c>
      <c r="AO53" s="25">
        <v>15.0</v>
      </c>
      <c r="AP53" s="26">
        <v>16.0</v>
      </c>
      <c r="AQ53" s="27">
        <v>17.0</v>
      </c>
      <c r="AR53" s="25">
        <v>18.0</v>
      </c>
      <c r="AS53" s="25">
        <v>19.0</v>
      </c>
      <c r="AT53" s="25">
        <v>21.0</v>
      </c>
      <c r="AU53" s="25">
        <v>22.0</v>
      </c>
      <c r="AV53" s="25">
        <v>23.0</v>
      </c>
      <c r="AW53" s="25">
        <v>24.0</v>
      </c>
      <c r="AX53" s="25">
        <v>25.0</v>
      </c>
      <c r="AY53" s="25">
        <v>26.0</v>
      </c>
      <c r="AZ53" s="25">
        <v>5.0</v>
      </c>
      <c r="BA53" s="25">
        <v>6.0</v>
      </c>
      <c r="BB53" s="25">
        <v>7.0</v>
      </c>
      <c r="BC53" s="25">
        <v>8.0</v>
      </c>
      <c r="BD53" s="25">
        <v>9.0</v>
      </c>
      <c r="BE53" s="25">
        <v>11.0</v>
      </c>
      <c r="BF53" s="25">
        <v>12.0</v>
      </c>
      <c r="BG53" s="25">
        <v>13.0</v>
      </c>
      <c r="BH53" s="25">
        <v>14.0</v>
      </c>
      <c r="BI53" s="25">
        <v>15.0</v>
      </c>
      <c r="BJ53" s="25">
        <v>16.0</v>
      </c>
      <c r="BK53" s="25">
        <v>18.0</v>
      </c>
      <c r="BL53" s="25">
        <v>19.0</v>
      </c>
      <c r="BM53" s="25">
        <v>20.0</v>
      </c>
      <c r="BN53" s="25">
        <v>21.0</v>
      </c>
      <c r="BO53" s="25">
        <v>22.0</v>
      </c>
      <c r="BP53" s="25">
        <v>23.0</v>
      </c>
      <c r="BQ53" s="25">
        <v>25.0</v>
      </c>
      <c r="BR53" s="25">
        <v>26.0</v>
      </c>
      <c r="BS53" s="25">
        <v>27.0</v>
      </c>
      <c r="BT53" s="25">
        <v>28.0</v>
      </c>
      <c r="BU53" s="25">
        <v>29.0</v>
      </c>
      <c r="BV53" s="25">
        <v>30.0</v>
      </c>
      <c r="BW53" s="25">
        <v>2.0</v>
      </c>
      <c r="BX53" s="25">
        <v>3.0</v>
      </c>
      <c r="BY53" s="25">
        <v>4.0</v>
      </c>
      <c r="BZ53" s="25">
        <v>5.0</v>
      </c>
      <c r="CA53" s="25">
        <v>6.0</v>
      </c>
      <c r="CB53" s="25">
        <v>7.0</v>
      </c>
      <c r="CC53" s="25">
        <v>9.0</v>
      </c>
      <c r="CD53" s="25">
        <v>10.0</v>
      </c>
      <c r="CE53" s="25">
        <v>11.0</v>
      </c>
      <c r="CF53" s="25">
        <v>12.0</v>
      </c>
      <c r="CG53" s="25">
        <v>13.0</v>
      </c>
      <c r="CH53" s="25">
        <v>14.0</v>
      </c>
      <c r="CI53" s="25">
        <v>16.0</v>
      </c>
      <c r="CJ53" s="25">
        <v>17.0</v>
      </c>
      <c r="CK53" s="25">
        <v>18.0</v>
      </c>
      <c r="CL53" s="25">
        <v>19.0</v>
      </c>
      <c r="CM53" s="25">
        <v>20.0</v>
      </c>
      <c r="CN53" s="25">
        <v>21.0</v>
      </c>
      <c r="CO53" s="25">
        <v>23.0</v>
      </c>
      <c r="CP53" s="25">
        <v>24.0</v>
      </c>
      <c r="CQ53" s="25">
        <v>25.0</v>
      </c>
      <c r="CR53" s="25">
        <v>26.0</v>
      </c>
      <c r="CS53" s="25">
        <v>27.0</v>
      </c>
      <c r="CT53" s="25">
        <v>28.0</v>
      </c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60"/>
      <c r="DL53" s="60"/>
      <c r="DM53" s="60"/>
      <c r="DN53" s="60"/>
      <c r="DO53" s="60"/>
      <c r="DP53" s="60"/>
      <c r="DQ53" s="61"/>
    </row>
    <row r="54">
      <c r="A54" s="1"/>
      <c r="B54" s="2"/>
      <c r="C54" s="2"/>
      <c r="AC54" s="18" t="s">
        <v>9</v>
      </c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7"/>
      <c r="AZ54" s="19" t="s">
        <v>10</v>
      </c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7"/>
      <c r="BW54" s="20" t="s">
        <v>11</v>
      </c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7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60"/>
      <c r="DL54" s="60"/>
      <c r="DM54" s="60"/>
      <c r="DN54" s="60"/>
      <c r="DO54" s="60"/>
      <c r="DP54" s="60"/>
      <c r="DQ54" s="2"/>
    </row>
    <row r="55">
      <c r="A55" s="49"/>
    </row>
    <row r="56">
      <c r="A56" s="49"/>
    </row>
    <row r="57">
      <c r="A57" s="49"/>
    </row>
    <row r="58">
      <c r="A58" s="49"/>
    </row>
    <row r="59">
      <c r="A59" s="49"/>
    </row>
    <row r="60">
      <c r="A60" s="49"/>
    </row>
    <row r="61">
      <c r="A61" s="49"/>
    </row>
    <row r="62">
      <c r="A62" s="49"/>
    </row>
    <row r="63">
      <c r="A63" s="49"/>
    </row>
    <row r="64">
      <c r="A64" s="49"/>
    </row>
    <row r="65">
      <c r="A65" s="49"/>
    </row>
    <row r="66">
      <c r="A66" s="49"/>
    </row>
    <row r="67">
      <c r="A67" s="49"/>
    </row>
    <row r="68">
      <c r="A68" s="49"/>
    </row>
    <row r="69">
      <c r="A69" s="49"/>
    </row>
    <row r="70">
      <c r="A70" s="49"/>
    </row>
    <row r="71">
      <c r="A71" s="49"/>
    </row>
    <row r="72">
      <c r="A72" s="49"/>
    </row>
    <row r="73">
      <c r="A73" s="49"/>
    </row>
    <row r="74">
      <c r="A74" s="49"/>
    </row>
    <row r="75">
      <c r="A75" s="49"/>
    </row>
    <row r="76">
      <c r="A76" s="49"/>
    </row>
    <row r="77">
      <c r="A77" s="49"/>
    </row>
    <row r="78">
      <c r="A78" s="49"/>
    </row>
    <row r="79">
      <c r="A79" s="49"/>
    </row>
    <row r="80">
      <c r="A80" s="49"/>
    </row>
    <row r="81">
      <c r="A81" s="49"/>
    </row>
    <row r="82">
      <c r="A82" s="49"/>
    </row>
    <row r="83">
      <c r="A83" s="49"/>
    </row>
    <row r="84">
      <c r="A84" s="49"/>
    </row>
    <row r="85">
      <c r="A85" s="49"/>
    </row>
    <row r="86">
      <c r="A86" s="49"/>
    </row>
    <row r="87">
      <c r="A87" s="49"/>
    </row>
    <row r="88">
      <c r="A88" s="49"/>
    </row>
    <row r="89">
      <c r="A89" s="49"/>
    </row>
    <row r="90">
      <c r="A90" s="49"/>
    </row>
    <row r="91">
      <c r="A91" s="49"/>
    </row>
    <row r="92">
      <c r="A92" s="49"/>
    </row>
    <row r="93">
      <c r="A93" s="49"/>
    </row>
    <row r="94">
      <c r="A94" s="49"/>
    </row>
    <row r="95">
      <c r="A95" s="49"/>
    </row>
    <row r="96">
      <c r="A96" s="49"/>
    </row>
    <row r="97">
      <c r="A97" s="49"/>
    </row>
    <row r="98">
      <c r="A98" s="49"/>
    </row>
    <row r="99">
      <c r="A99" s="49"/>
    </row>
    <row r="100">
      <c r="A100" s="49"/>
    </row>
    <row r="101">
      <c r="A101" s="49"/>
    </row>
    <row r="102">
      <c r="A102" s="49"/>
    </row>
    <row r="103">
      <c r="A103" s="49"/>
    </row>
    <row r="104">
      <c r="A104" s="49"/>
    </row>
    <row r="105">
      <c r="A105" s="49"/>
    </row>
    <row r="106">
      <c r="A106" s="49"/>
    </row>
    <row r="107">
      <c r="A107" s="49"/>
    </row>
    <row r="108">
      <c r="A108" s="49"/>
    </row>
    <row r="109">
      <c r="A109" s="49"/>
    </row>
    <row r="110">
      <c r="A110" s="49"/>
    </row>
    <row r="111">
      <c r="A111" s="49"/>
    </row>
    <row r="112">
      <c r="A112" s="49"/>
    </row>
    <row r="113">
      <c r="A113" s="49"/>
    </row>
    <row r="114">
      <c r="A114" s="49"/>
    </row>
    <row r="115">
      <c r="A115" s="49"/>
    </row>
    <row r="116">
      <c r="A116" s="49"/>
    </row>
    <row r="117">
      <c r="A117" s="49"/>
    </row>
    <row r="118">
      <c r="A118" s="49"/>
    </row>
    <row r="119">
      <c r="A119" s="49"/>
    </row>
    <row r="120">
      <c r="A120" s="49"/>
    </row>
    <row r="121">
      <c r="A121" s="49"/>
    </row>
    <row r="122">
      <c r="A122" s="49"/>
    </row>
    <row r="123">
      <c r="A123" s="49"/>
    </row>
    <row r="124">
      <c r="A124" s="49"/>
    </row>
    <row r="125">
      <c r="A125" s="49"/>
    </row>
    <row r="126">
      <c r="A126" s="49"/>
    </row>
    <row r="127">
      <c r="A127" s="49"/>
    </row>
    <row r="128">
      <c r="A128" s="49"/>
    </row>
    <row r="129">
      <c r="A129" s="49"/>
    </row>
    <row r="130">
      <c r="A130" s="49"/>
    </row>
    <row r="131">
      <c r="A131" s="49"/>
    </row>
    <row r="132">
      <c r="A132" s="49"/>
    </row>
    <row r="133">
      <c r="A133" s="49"/>
    </row>
    <row r="134">
      <c r="A134" s="49"/>
    </row>
    <row r="135">
      <c r="A135" s="49"/>
    </row>
    <row r="136">
      <c r="A136" s="49"/>
    </row>
    <row r="137">
      <c r="A137" s="49"/>
    </row>
    <row r="138">
      <c r="A138" s="49"/>
    </row>
    <row r="139">
      <c r="A139" s="49"/>
    </row>
    <row r="140">
      <c r="A140" s="49"/>
    </row>
    <row r="141">
      <c r="A141" s="49"/>
    </row>
    <row r="142">
      <c r="A142" s="49"/>
    </row>
    <row r="143">
      <c r="A143" s="49"/>
    </row>
    <row r="144">
      <c r="A144" s="49"/>
    </row>
    <row r="145">
      <c r="A145" s="49"/>
    </row>
    <row r="146">
      <c r="A146" s="49"/>
    </row>
    <row r="147">
      <c r="A147" s="49"/>
    </row>
    <row r="148">
      <c r="A148" s="49"/>
    </row>
    <row r="149">
      <c r="A149" s="49"/>
    </row>
    <row r="150">
      <c r="A150" s="49"/>
    </row>
    <row r="151">
      <c r="A151" s="49"/>
    </row>
    <row r="152">
      <c r="A152" s="49"/>
    </row>
    <row r="153">
      <c r="A153" s="49"/>
    </row>
    <row r="154">
      <c r="A154" s="49"/>
    </row>
    <row r="155">
      <c r="A155" s="49"/>
    </row>
    <row r="156">
      <c r="A156" s="49"/>
    </row>
    <row r="157">
      <c r="A157" s="49"/>
    </row>
    <row r="158">
      <c r="A158" s="49"/>
    </row>
    <row r="159">
      <c r="A159" s="49"/>
    </row>
    <row r="160">
      <c r="A160" s="49"/>
    </row>
    <row r="161">
      <c r="A161" s="49"/>
    </row>
    <row r="162">
      <c r="A162" s="49"/>
    </row>
    <row r="163">
      <c r="A163" s="49"/>
    </row>
    <row r="164">
      <c r="A164" s="49"/>
    </row>
    <row r="165">
      <c r="A165" s="49"/>
    </row>
    <row r="166">
      <c r="A166" s="49"/>
    </row>
    <row r="167">
      <c r="A167" s="49"/>
    </row>
    <row r="168">
      <c r="A168" s="49"/>
    </row>
    <row r="169">
      <c r="A169" s="49"/>
    </row>
    <row r="170">
      <c r="A170" s="49"/>
    </row>
    <row r="171">
      <c r="A171" s="49"/>
    </row>
    <row r="172">
      <c r="A172" s="49"/>
    </row>
    <row r="173">
      <c r="A173" s="49"/>
    </row>
    <row r="174">
      <c r="A174" s="49"/>
    </row>
    <row r="175">
      <c r="A175" s="49"/>
    </row>
    <row r="176">
      <c r="A176" s="49"/>
    </row>
    <row r="177">
      <c r="A177" s="49"/>
    </row>
    <row r="178">
      <c r="A178" s="49"/>
    </row>
    <row r="179">
      <c r="A179" s="49"/>
    </row>
    <row r="180">
      <c r="A180" s="49"/>
    </row>
    <row r="181">
      <c r="A181" s="49"/>
    </row>
    <row r="182">
      <c r="A182" s="49"/>
    </row>
    <row r="183">
      <c r="A183" s="49"/>
    </row>
    <row r="184">
      <c r="A184" s="49"/>
    </row>
    <row r="185">
      <c r="A185" s="49"/>
    </row>
    <row r="186">
      <c r="A186" s="49"/>
    </row>
    <row r="187">
      <c r="A187" s="49"/>
    </row>
    <row r="188">
      <c r="A188" s="49"/>
    </row>
    <row r="189">
      <c r="A189" s="49"/>
    </row>
    <row r="190">
      <c r="A190" s="49"/>
    </row>
    <row r="191">
      <c r="A191" s="49"/>
    </row>
    <row r="192">
      <c r="A192" s="49"/>
    </row>
    <row r="193">
      <c r="A193" s="49"/>
    </row>
    <row r="194">
      <c r="A194" s="49"/>
    </row>
    <row r="195">
      <c r="A195" s="49"/>
    </row>
    <row r="196">
      <c r="A196" s="49"/>
    </row>
    <row r="197">
      <c r="A197" s="49"/>
    </row>
    <row r="198">
      <c r="A198" s="49"/>
    </row>
    <row r="199">
      <c r="A199" s="49"/>
    </row>
    <row r="200">
      <c r="A200" s="49"/>
    </row>
    <row r="201">
      <c r="A201" s="49"/>
    </row>
    <row r="202">
      <c r="A202" s="49"/>
    </row>
    <row r="203">
      <c r="A203" s="49"/>
    </row>
    <row r="204">
      <c r="A204" s="49"/>
    </row>
    <row r="205">
      <c r="A205" s="49"/>
    </row>
    <row r="206">
      <c r="A206" s="49"/>
    </row>
    <row r="207">
      <c r="A207" s="49"/>
    </row>
    <row r="208">
      <c r="A208" s="49"/>
    </row>
    <row r="209">
      <c r="A209" s="49"/>
    </row>
    <row r="210">
      <c r="A210" s="49"/>
    </row>
    <row r="211">
      <c r="A211" s="49"/>
    </row>
    <row r="212">
      <c r="A212" s="49"/>
    </row>
    <row r="213">
      <c r="A213" s="49"/>
    </row>
    <row r="214">
      <c r="A214" s="49"/>
    </row>
    <row r="215">
      <c r="A215" s="49"/>
    </row>
    <row r="216">
      <c r="A216" s="49"/>
    </row>
    <row r="217">
      <c r="A217" s="49"/>
    </row>
    <row r="218">
      <c r="A218" s="49"/>
    </row>
    <row r="219">
      <c r="A219" s="49"/>
    </row>
    <row r="220">
      <c r="A220" s="49"/>
    </row>
    <row r="221">
      <c r="A221" s="49"/>
    </row>
    <row r="222">
      <c r="A222" s="49"/>
    </row>
    <row r="223">
      <c r="A223" s="49"/>
    </row>
    <row r="224">
      <c r="A224" s="49"/>
    </row>
    <row r="225">
      <c r="A225" s="49"/>
    </row>
    <row r="226">
      <c r="A226" s="49"/>
    </row>
    <row r="227">
      <c r="A227" s="49"/>
    </row>
    <row r="228">
      <c r="A228" s="49"/>
    </row>
    <row r="229">
      <c r="A229" s="49"/>
    </row>
    <row r="230">
      <c r="A230" s="49"/>
    </row>
    <row r="231">
      <c r="A231" s="49"/>
    </row>
    <row r="232">
      <c r="A232" s="49"/>
    </row>
    <row r="233">
      <c r="A233" s="49"/>
    </row>
    <row r="234">
      <c r="A234" s="49"/>
    </row>
    <row r="235">
      <c r="A235" s="49"/>
    </row>
    <row r="236">
      <c r="A236" s="49"/>
    </row>
    <row r="237">
      <c r="A237" s="49"/>
    </row>
    <row r="238">
      <c r="A238" s="49"/>
    </row>
    <row r="239">
      <c r="A239" s="49"/>
    </row>
    <row r="240">
      <c r="A240" s="49"/>
    </row>
    <row r="241">
      <c r="A241" s="49"/>
    </row>
    <row r="242">
      <c r="A242" s="49"/>
    </row>
    <row r="243">
      <c r="A243" s="49"/>
    </row>
    <row r="244">
      <c r="A244" s="49"/>
    </row>
    <row r="245">
      <c r="A245" s="49"/>
    </row>
    <row r="246">
      <c r="A246" s="49"/>
    </row>
    <row r="247">
      <c r="A247" s="49"/>
    </row>
    <row r="248">
      <c r="A248" s="49"/>
    </row>
    <row r="249">
      <c r="A249" s="49"/>
    </row>
    <row r="250">
      <c r="A250" s="49"/>
    </row>
    <row r="251">
      <c r="A251" s="49"/>
    </row>
    <row r="252">
      <c r="A252" s="49"/>
    </row>
    <row r="253">
      <c r="A253" s="49"/>
    </row>
    <row r="254">
      <c r="A254" s="49"/>
    </row>
    <row r="255">
      <c r="A255" s="49"/>
    </row>
    <row r="256">
      <c r="A256" s="49"/>
    </row>
    <row r="257">
      <c r="A257" s="49"/>
    </row>
    <row r="258">
      <c r="A258" s="49"/>
    </row>
    <row r="259">
      <c r="A259" s="49"/>
    </row>
    <row r="260">
      <c r="A260" s="49"/>
    </row>
    <row r="261">
      <c r="A261" s="49"/>
    </row>
    <row r="262">
      <c r="A262" s="49"/>
    </row>
    <row r="263">
      <c r="A263" s="49"/>
    </row>
    <row r="264">
      <c r="A264" s="49"/>
    </row>
    <row r="265">
      <c r="A265" s="49"/>
    </row>
    <row r="266">
      <c r="A266" s="49"/>
    </row>
    <row r="267">
      <c r="A267" s="49"/>
    </row>
    <row r="268">
      <c r="A268" s="49"/>
    </row>
    <row r="269">
      <c r="A269" s="49"/>
    </row>
    <row r="270">
      <c r="A270" s="49"/>
    </row>
    <row r="271">
      <c r="A271" s="49"/>
    </row>
    <row r="272">
      <c r="A272" s="49"/>
    </row>
    <row r="273">
      <c r="A273" s="49"/>
    </row>
    <row r="274">
      <c r="A274" s="49"/>
    </row>
    <row r="275">
      <c r="A275" s="49"/>
    </row>
    <row r="276">
      <c r="A276" s="49"/>
    </row>
    <row r="277">
      <c r="A277" s="49"/>
    </row>
    <row r="278">
      <c r="A278" s="49"/>
    </row>
    <row r="279">
      <c r="A279" s="49"/>
    </row>
    <row r="280">
      <c r="A280" s="49"/>
    </row>
    <row r="281">
      <c r="A281" s="49"/>
    </row>
    <row r="282">
      <c r="A282" s="49"/>
    </row>
    <row r="283">
      <c r="A283" s="49"/>
    </row>
    <row r="284">
      <c r="A284" s="49"/>
    </row>
    <row r="285">
      <c r="A285" s="49"/>
    </row>
    <row r="286">
      <c r="A286" s="49"/>
    </row>
    <row r="287">
      <c r="A287" s="49"/>
    </row>
    <row r="288">
      <c r="A288" s="49"/>
    </row>
    <row r="289">
      <c r="A289" s="49"/>
    </row>
    <row r="290">
      <c r="A290" s="49"/>
    </row>
    <row r="291">
      <c r="A291" s="49"/>
    </row>
    <row r="292">
      <c r="A292" s="49"/>
    </row>
    <row r="293">
      <c r="A293" s="49"/>
    </row>
    <row r="294">
      <c r="A294" s="49"/>
    </row>
    <row r="295">
      <c r="A295" s="49"/>
    </row>
    <row r="296">
      <c r="A296" s="49"/>
    </row>
    <row r="297">
      <c r="A297" s="49"/>
    </row>
    <row r="298">
      <c r="A298" s="49"/>
    </row>
    <row r="299">
      <c r="A299" s="49"/>
    </row>
    <row r="300">
      <c r="A300" s="49"/>
    </row>
    <row r="301">
      <c r="A301" s="49"/>
    </row>
    <row r="302">
      <c r="A302" s="49"/>
    </row>
    <row r="303">
      <c r="A303" s="49"/>
    </row>
    <row r="304">
      <c r="A304" s="49"/>
    </row>
    <row r="305">
      <c r="A305" s="49"/>
    </row>
    <row r="306">
      <c r="A306" s="49"/>
    </row>
    <row r="307">
      <c r="A307" s="49"/>
    </row>
    <row r="308">
      <c r="A308" s="49"/>
    </row>
    <row r="309">
      <c r="A309" s="49"/>
    </row>
    <row r="310">
      <c r="A310" s="49"/>
    </row>
    <row r="311">
      <c r="A311" s="49"/>
    </row>
    <row r="312">
      <c r="A312" s="49"/>
    </row>
    <row r="313">
      <c r="A313" s="49"/>
    </row>
    <row r="314">
      <c r="A314" s="49"/>
    </row>
    <row r="315">
      <c r="A315" s="49"/>
    </row>
    <row r="316">
      <c r="A316" s="49"/>
    </row>
    <row r="317">
      <c r="A317" s="49"/>
    </row>
    <row r="318">
      <c r="A318" s="49"/>
    </row>
    <row r="319">
      <c r="A319" s="49"/>
    </row>
    <row r="320">
      <c r="A320" s="49"/>
    </row>
    <row r="321">
      <c r="A321" s="49"/>
    </row>
    <row r="322">
      <c r="A322" s="49"/>
    </row>
    <row r="323">
      <c r="A323" s="49"/>
    </row>
    <row r="324">
      <c r="A324" s="49"/>
    </row>
    <row r="325">
      <c r="A325" s="49"/>
    </row>
    <row r="326">
      <c r="A326" s="49"/>
    </row>
    <row r="327">
      <c r="A327" s="49"/>
    </row>
    <row r="328">
      <c r="A328" s="49"/>
    </row>
    <row r="329">
      <c r="A329" s="49"/>
    </row>
    <row r="330">
      <c r="A330" s="49"/>
    </row>
    <row r="331">
      <c r="A331" s="49"/>
    </row>
    <row r="332">
      <c r="A332" s="49"/>
    </row>
    <row r="333">
      <c r="A333" s="49"/>
    </row>
    <row r="334">
      <c r="A334" s="49"/>
    </row>
    <row r="335">
      <c r="A335" s="49"/>
    </row>
    <row r="336">
      <c r="A336" s="49"/>
    </row>
    <row r="337">
      <c r="A337" s="49"/>
    </row>
    <row r="338">
      <c r="A338" s="49"/>
    </row>
    <row r="339">
      <c r="A339" s="49"/>
    </row>
    <row r="340">
      <c r="A340" s="49"/>
    </row>
    <row r="341">
      <c r="A341" s="49"/>
    </row>
    <row r="342">
      <c r="A342" s="49"/>
    </row>
    <row r="343">
      <c r="A343" s="49"/>
    </row>
    <row r="344">
      <c r="A344" s="49"/>
    </row>
    <row r="345">
      <c r="A345" s="49"/>
    </row>
    <row r="346">
      <c r="A346" s="49"/>
    </row>
    <row r="347">
      <c r="A347" s="49"/>
    </row>
    <row r="348">
      <c r="A348" s="49"/>
    </row>
    <row r="349">
      <c r="A349" s="49"/>
    </row>
    <row r="350">
      <c r="A350" s="49"/>
    </row>
    <row r="351">
      <c r="A351" s="49"/>
    </row>
    <row r="352">
      <c r="A352" s="49"/>
    </row>
    <row r="353">
      <c r="A353" s="49"/>
    </row>
    <row r="354">
      <c r="A354" s="49"/>
    </row>
    <row r="355">
      <c r="A355" s="49"/>
    </row>
    <row r="356">
      <c r="A356" s="49"/>
    </row>
    <row r="357">
      <c r="A357" s="49"/>
    </row>
    <row r="358">
      <c r="A358" s="49"/>
    </row>
    <row r="359">
      <c r="A359" s="49"/>
    </row>
    <row r="360">
      <c r="A360" s="49"/>
    </row>
    <row r="361">
      <c r="A361" s="49"/>
    </row>
    <row r="362">
      <c r="A362" s="49"/>
    </row>
    <row r="363">
      <c r="A363" s="49"/>
    </row>
    <row r="364">
      <c r="A364" s="49"/>
    </row>
    <row r="365">
      <c r="A365" s="49"/>
    </row>
    <row r="366">
      <c r="A366" s="49"/>
    </row>
    <row r="367">
      <c r="A367" s="49"/>
    </row>
    <row r="368">
      <c r="A368" s="49"/>
    </row>
    <row r="369">
      <c r="A369" s="49"/>
    </row>
    <row r="370">
      <c r="A370" s="49"/>
    </row>
    <row r="371">
      <c r="A371" s="49"/>
    </row>
    <row r="372">
      <c r="A372" s="49"/>
    </row>
    <row r="373">
      <c r="A373" s="49"/>
    </row>
    <row r="374">
      <c r="A374" s="49"/>
    </row>
    <row r="375">
      <c r="A375" s="49"/>
    </row>
    <row r="376">
      <c r="A376" s="49"/>
    </row>
    <row r="377">
      <c r="A377" s="49"/>
    </row>
    <row r="378">
      <c r="A378" s="49"/>
    </row>
    <row r="379">
      <c r="A379" s="49"/>
    </row>
    <row r="380">
      <c r="A380" s="49"/>
    </row>
    <row r="381">
      <c r="A381" s="49"/>
    </row>
    <row r="382">
      <c r="A382" s="49"/>
    </row>
    <row r="383">
      <c r="A383" s="49"/>
    </row>
    <row r="384">
      <c r="A384" s="49"/>
    </row>
    <row r="385">
      <c r="A385" s="49"/>
    </row>
    <row r="386">
      <c r="A386" s="49"/>
    </row>
    <row r="387">
      <c r="A387" s="49"/>
    </row>
    <row r="388">
      <c r="A388" s="49"/>
    </row>
    <row r="389">
      <c r="A389" s="49"/>
    </row>
    <row r="390">
      <c r="A390" s="49"/>
    </row>
    <row r="391">
      <c r="A391" s="49"/>
    </row>
    <row r="392">
      <c r="A392" s="49"/>
    </row>
    <row r="393">
      <c r="A393" s="49"/>
    </row>
    <row r="394">
      <c r="A394" s="49"/>
    </row>
    <row r="395">
      <c r="A395" s="49"/>
    </row>
    <row r="396">
      <c r="A396" s="49"/>
    </row>
    <row r="397">
      <c r="A397" s="49"/>
    </row>
    <row r="398">
      <c r="A398" s="49"/>
    </row>
    <row r="399">
      <c r="A399" s="49"/>
    </row>
    <row r="400">
      <c r="A400" s="49"/>
    </row>
    <row r="401">
      <c r="A401" s="49"/>
    </row>
    <row r="402">
      <c r="A402" s="49"/>
    </row>
    <row r="403">
      <c r="A403" s="49"/>
    </row>
    <row r="404">
      <c r="A404" s="49"/>
    </row>
    <row r="405">
      <c r="A405" s="49"/>
    </row>
    <row r="406">
      <c r="A406" s="49"/>
    </row>
    <row r="407">
      <c r="A407" s="49"/>
    </row>
    <row r="408">
      <c r="A408" s="49"/>
    </row>
    <row r="409">
      <c r="A409" s="49"/>
    </row>
    <row r="410">
      <c r="A410" s="49"/>
    </row>
    <row r="411">
      <c r="A411" s="49"/>
    </row>
    <row r="412">
      <c r="A412" s="49"/>
    </row>
    <row r="413">
      <c r="A413" s="49"/>
    </row>
    <row r="414">
      <c r="A414" s="49"/>
    </row>
    <row r="415">
      <c r="A415" s="49"/>
    </row>
    <row r="416">
      <c r="A416" s="49"/>
    </row>
    <row r="417">
      <c r="A417" s="49"/>
    </row>
    <row r="418">
      <c r="A418" s="49"/>
    </row>
    <row r="419">
      <c r="A419" s="49"/>
    </row>
    <row r="420">
      <c r="A420" s="49"/>
    </row>
    <row r="421">
      <c r="A421" s="49"/>
    </row>
    <row r="422">
      <c r="A422" s="49"/>
    </row>
    <row r="423">
      <c r="A423" s="49"/>
    </row>
    <row r="424">
      <c r="A424" s="49"/>
    </row>
    <row r="425">
      <c r="A425" s="49"/>
    </row>
    <row r="426">
      <c r="A426" s="49"/>
    </row>
    <row r="427">
      <c r="A427" s="49"/>
    </row>
    <row r="428">
      <c r="A428" s="49"/>
    </row>
    <row r="429">
      <c r="A429" s="49"/>
    </row>
    <row r="430">
      <c r="A430" s="49"/>
    </row>
    <row r="431">
      <c r="A431" s="49"/>
    </row>
    <row r="432">
      <c r="A432" s="49"/>
    </row>
    <row r="433">
      <c r="A433" s="49"/>
    </row>
    <row r="434">
      <c r="A434" s="49"/>
    </row>
    <row r="435">
      <c r="A435" s="49"/>
    </row>
    <row r="436">
      <c r="A436" s="49"/>
    </row>
    <row r="437">
      <c r="A437" s="49"/>
    </row>
    <row r="438">
      <c r="A438" s="49"/>
    </row>
    <row r="439">
      <c r="A439" s="49"/>
    </row>
    <row r="440">
      <c r="A440" s="49"/>
    </row>
    <row r="441">
      <c r="A441" s="49"/>
    </row>
    <row r="442">
      <c r="A442" s="49"/>
    </row>
    <row r="443">
      <c r="A443" s="49"/>
    </row>
    <row r="444">
      <c r="A444" s="49"/>
    </row>
    <row r="445">
      <c r="A445" s="49"/>
    </row>
    <row r="446">
      <c r="A446" s="49"/>
    </row>
    <row r="447">
      <c r="A447" s="49"/>
    </row>
    <row r="448">
      <c r="A448" s="49"/>
    </row>
    <row r="449">
      <c r="A449" s="49"/>
    </row>
    <row r="450">
      <c r="A450" s="49"/>
    </row>
    <row r="451">
      <c r="A451" s="49"/>
    </row>
    <row r="452">
      <c r="A452" s="49"/>
    </row>
    <row r="453">
      <c r="A453" s="49"/>
    </row>
    <row r="454">
      <c r="A454" s="49"/>
    </row>
    <row r="455">
      <c r="A455" s="49"/>
    </row>
    <row r="456">
      <c r="A456" s="49"/>
    </row>
    <row r="457">
      <c r="A457" s="49"/>
    </row>
    <row r="458">
      <c r="A458" s="49"/>
    </row>
    <row r="459">
      <c r="A459" s="49"/>
    </row>
    <row r="460">
      <c r="A460" s="49"/>
    </row>
    <row r="461">
      <c r="A461" s="49"/>
    </row>
    <row r="462">
      <c r="A462" s="49"/>
    </row>
    <row r="463">
      <c r="A463" s="49"/>
    </row>
    <row r="464">
      <c r="A464" s="49"/>
    </row>
    <row r="465">
      <c r="A465" s="49"/>
    </row>
    <row r="466">
      <c r="A466" s="49"/>
    </row>
    <row r="467">
      <c r="A467" s="49"/>
    </row>
    <row r="468">
      <c r="A468" s="49"/>
    </row>
    <row r="469">
      <c r="A469" s="49"/>
    </row>
    <row r="470">
      <c r="A470" s="49"/>
    </row>
    <row r="471">
      <c r="A471" s="49"/>
    </row>
    <row r="472">
      <c r="A472" s="49"/>
    </row>
    <row r="473">
      <c r="A473" s="49"/>
    </row>
    <row r="474">
      <c r="A474" s="49"/>
    </row>
    <row r="475">
      <c r="A475" s="49"/>
    </row>
    <row r="476">
      <c r="A476" s="49"/>
    </row>
    <row r="477">
      <c r="A477" s="49"/>
    </row>
    <row r="478">
      <c r="A478" s="49"/>
    </row>
    <row r="479">
      <c r="A479" s="49"/>
    </row>
    <row r="480">
      <c r="A480" s="49"/>
    </row>
    <row r="481">
      <c r="A481" s="49"/>
    </row>
    <row r="482">
      <c r="A482" s="49"/>
    </row>
    <row r="483">
      <c r="A483" s="49"/>
    </row>
    <row r="484">
      <c r="A484" s="49"/>
    </row>
    <row r="485">
      <c r="A485" s="49"/>
    </row>
    <row r="486">
      <c r="A486" s="49"/>
    </row>
    <row r="487">
      <c r="A487" s="49"/>
    </row>
    <row r="488">
      <c r="A488" s="49"/>
    </row>
    <row r="489">
      <c r="A489" s="49"/>
    </row>
    <row r="490">
      <c r="A490" s="49"/>
    </row>
    <row r="491">
      <c r="A491" s="49"/>
    </row>
    <row r="492">
      <c r="A492" s="49"/>
    </row>
    <row r="493">
      <c r="A493" s="49"/>
    </row>
    <row r="494">
      <c r="A494" s="49"/>
    </row>
    <row r="495">
      <c r="A495" s="49"/>
    </row>
    <row r="496">
      <c r="A496" s="49"/>
    </row>
    <row r="497">
      <c r="A497" s="49"/>
    </row>
    <row r="498">
      <c r="A498" s="49"/>
    </row>
    <row r="499">
      <c r="A499" s="49"/>
    </row>
    <row r="500">
      <c r="A500" s="49"/>
    </row>
    <row r="501">
      <c r="A501" s="49"/>
    </row>
    <row r="502">
      <c r="A502" s="49"/>
    </row>
    <row r="503">
      <c r="A503" s="49"/>
    </row>
    <row r="504">
      <c r="A504" s="49"/>
    </row>
    <row r="505">
      <c r="A505" s="49"/>
    </row>
    <row r="506">
      <c r="A506" s="49"/>
    </row>
    <row r="507">
      <c r="A507" s="49"/>
    </row>
    <row r="508">
      <c r="A508" s="49"/>
    </row>
    <row r="509">
      <c r="A509" s="49"/>
    </row>
    <row r="510">
      <c r="A510" s="49"/>
    </row>
    <row r="511">
      <c r="A511" s="49"/>
    </row>
    <row r="512">
      <c r="A512" s="49"/>
    </row>
    <row r="513">
      <c r="A513" s="49"/>
    </row>
    <row r="514">
      <c r="A514" s="49"/>
    </row>
    <row r="515">
      <c r="A515" s="49"/>
    </row>
    <row r="516">
      <c r="A516" s="49"/>
    </row>
    <row r="517">
      <c r="A517" s="49"/>
    </row>
    <row r="518">
      <c r="A518" s="49"/>
    </row>
    <row r="519">
      <c r="A519" s="49"/>
    </row>
    <row r="520">
      <c r="A520" s="49"/>
    </row>
    <row r="521">
      <c r="A521" s="49"/>
    </row>
    <row r="522">
      <c r="A522" s="49"/>
    </row>
    <row r="523">
      <c r="A523" s="49"/>
    </row>
    <row r="524">
      <c r="A524" s="49"/>
    </row>
    <row r="525">
      <c r="A525" s="49"/>
    </row>
    <row r="526">
      <c r="A526" s="49"/>
    </row>
    <row r="527">
      <c r="A527" s="49"/>
    </row>
    <row r="528">
      <c r="A528" s="49"/>
    </row>
    <row r="529">
      <c r="A529" s="49"/>
    </row>
    <row r="530">
      <c r="A530" s="49"/>
    </row>
    <row r="531">
      <c r="A531" s="49"/>
    </row>
    <row r="532">
      <c r="A532" s="49"/>
    </row>
    <row r="533">
      <c r="A533" s="49"/>
    </row>
    <row r="534">
      <c r="A534" s="49"/>
    </row>
    <row r="535">
      <c r="A535" s="49"/>
    </row>
    <row r="536">
      <c r="A536" s="49"/>
    </row>
    <row r="537">
      <c r="A537" s="49"/>
    </row>
    <row r="538">
      <c r="A538" s="49"/>
    </row>
    <row r="539">
      <c r="A539" s="49"/>
    </row>
    <row r="540">
      <c r="A540" s="49"/>
    </row>
    <row r="541">
      <c r="A541" s="49"/>
    </row>
    <row r="542">
      <c r="A542" s="49"/>
    </row>
    <row r="543">
      <c r="A543" s="49"/>
    </row>
    <row r="544">
      <c r="A544" s="49"/>
    </row>
    <row r="545">
      <c r="A545" s="49"/>
    </row>
    <row r="546">
      <c r="A546" s="49"/>
    </row>
    <row r="547">
      <c r="A547" s="49"/>
    </row>
    <row r="548">
      <c r="A548" s="49"/>
    </row>
    <row r="549">
      <c r="A549" s="49"/>
    </row>
    <row r="550">
      <c r="A550" s="49"/>
    </row>
    <row r="551">
      <c r="A551" s="49"/>
    </row>
    <row r="552">
      <c r="A552" s="49"/>
    </row>
    <row r="553">
      <c r="A553" s="49"/>
    </row>
    <row r="554">
      <c r="A554" s="49"/>
    </row>
    <row r="555">
      <c r="A555" s="49"/>
    </row>
    <row r="556">
      <c r="A556" s="49"/>
    </row>
    <row r="557">
      <c r="A557" s="49"/>
    </row>
    <row r="558">
      <c r="A558" s="49"/>
    </row>
    <row r="559">
      <c r="A559" s="49"/>
    </row>
    <row r="560">
      <c r="A560" s="49"/>
    </row>
    <row r="561">
      <c r="A561" s="49"/>
    </row>
    <row r="562">
      <c r="A562" s="49"/>
    </row>
    <row r="563">
      <c r="A563" s="49"/>
    </row>
    <row r="564">
      <c r="A564" s="49"/>
    </row>
    <row r="565">
      <c r="A565" s="49"/>
    </row>
    <row r="566">
      <c r="A566" s="49"/>
    </row>
    <row r="567">
      <c r="A567" s="49"/>
    </row>
    <row r="568">
      <c r="A568" s="49"/>
    </row>
    <row r="569">
      <c r="A569" s="49"/>
    </row>
    <row r="570">
      <c r="A570" s="49"/>
    </row>
    <row r="571">
      <c r="A571" s="49"/>
    </row>
    <row r="572">
      <c r="A572" s="49"/>
    </row>
    <row r="573">
      <c r="A573" s="49"/>
    </row>
    <row r="574">
      <c r="A574" s="49"/>
    </row>
    <row r="575">
      <c r="A575" s="49"/>
    </row>
    <row r="576">
      <c r="A576" s="49"/>
    </row>
    <row r="577">
      <c r="A577" s="49"/>
    </row>
    <row r="578">
      <c r="A578" s="49"/>
    </row>
    <row r="579">
      <c r="A579" s="49"/>
    </row>
    <row r="580">
      <c r="A580" s="49"/>
    </row>
    <row r="581">
      <c r="A581" s="49"/>
    </row>
    <row r="582">
      <c r="A582" s="49"/>
    </row>
    <row r="583">
      <c r="A583" s="49"/>
    </row>
    <row r="584">
      <c r="A584" s="49"/>
    </row>
    <row r="585">
      <c r="A585" s="49"/>
    </row>
    <row r="586">
      <c r="A586" s="49"/>
    </row>
    <row r="587">
      <c r="A587" s="49"/>
    </row>
    <row r="588">
      <c r="A588" s="49"/>
    </row>
    <row r="589">
      <c r="A589" s="49"/>
    </row>
    <row r="590">
      <c r="A590" s="49"/>
    </row>
    <row r="591">
      <c r="A591" s="49"/>
    </row>
    <row r="592">
      <c r="A592" s="49"/>
    </row>
    <row r="593">
      <c r="A593" s="49"/>
    </row>
    <row r="594">
      <c r="A594" s="49"/>
    </row>
    <row r="595">
      <c r="A595" s="49"/>
    </row>
    <row r="596">
      <c r="A596" s="49"/>
    </row>
    <row r="597">
      <c r="A597" s="49"/>
    </row>
    <row r="598">
      <c r="A598" s="49"/>
    </row>
    <row r="599">
      <c r="A599" s="49"/>
    </row>
    <row r="600">
      <c r="A600" s="49"/>
    </row>
    <row r="601">
      <c r="A601" s="49"/>
    </row>
    <row r="602">
      <c r="A602" s="49"/>
    </row>
    <row r="603">
      <c r="A603" s="49"/>
    </row>
    <row r="604">
      <c r="A604" s="49"/>
    </row>
    <row r="605">
      <c r="A605" s="49"/>
    </row>
    <row r="606">
      <c r="A606" s="49"/>
    </row>
    <row r="607">
      <c r="A607" s="49"/>
    </row>
    <row r="608">
      <c r="A608" s="49"/>
    </row>
    <row r="609">
      <c r="A609" s="49"/>
    </row>
    <row r="610">
      <c r="A610" s="49"/>
    </row>
    <row r="611">
      <c r="A611" s="49"/>
    </row>
    <row r="612">
      <c r="A612" s="49"/>
    </row>
    <row r="613">
      <c r="A613" s="49"/>
    </row>
    <row r="614">
      <c r="A614" s="49"/>
    </row>
    <row r="615">
      <c r="A615" s="49"/>
    </row>
    <row r="616">
      <c r="A616" s="49"/>
    </row>
    <row r="617">
      <c r="A617" s="49"/>
    </row>
    <row r="618">
      <c r="A618" s="49"/>
    </row>
    <row r="619">
      <c r="A619" s="49"/>
    </row>
    <row r="620">
      <c r="A620" s="49"/>
    </row>
    <row r="621">
      <c r="A621" s="49"/>
    </row>
    <row r="622">
      <c r="A622" s="49"/>
    </row>
    <row r="623">
      <c r="A623" s="49"/>
    </row>
    <row r="624">
      <c r="A624" s="49"/>
    </row>
    <row r="625">
      <c r="A625" s="49"/>
    </row>
    <row r="626">
      <c r="A626" s="49"/>
    </row>
    <row r="627">
      <c r="A627" s="49"/>
    </row>
    <row r="628">
      <c r="A628" s="49"/>
    </row>
    <row r="629">
      <c r="A629" s="49"/>
    </row>
    <row r="630">
      <c r="A630" s="49"/>
    </row>
    <row r="631">
      <c r="A631" s="49"/>
    </row>
    <row r="632">
      <c r="A632" s="49"/>
    </row>
    <row r="633">
      <c r="A633" s="49"/>
    </row>
    <row r="634">
      <c r="A634" s="49"/>
    </row>
    <row r="635">
      <c r="A635" s="49"/>
    </row>
    <row r="636">
      <c r="A636" s="49"/>
    </row>
    <row r="637">
      <c r="A637" s="49"/>
    </row>
    <row r="638">
      <c r="A638" s="49"/>
    </row>
    <row r="639">
      <c r="A639" s="49"/>
    </row>
    <row r="640">
      <c r="A640" s="49"/>
    </row>
    <row r="641">
      <c r="A641" s="49"/>
    </row>
    <row r="642">
      <c r="A642" s="49"/>
    </row>
    <row r="643">
      <c r="A643" s="49"/>
    </row>
    <row r="644">
      <c r="A644" s="49"/>
    </row>
    <row r="645">
      <c r="A645" s="49"/>
    </row>
    <row r="646">
      <c r="A646" s="49"/>
    </row>
    <row r="647">
      <c r="A647" s="49"/>
    </row>
    <row r="648">
      <c r="A648" s="49"/>
    </row>
    <row r="649">
      <c r="A649" s="49"/>
    </row>
    <row r="650">
      <c r="A650" s="49"/>
    </row>
    <row r="651">
      <c r="A651" s="49"/>
    </row>
    <row r="652">
      <c r="A652" s="49"/>
    </row>
    <row r="653">
      <c r="A653" s="49"/>
    </row>
    <row r="654">
      <c r="A654" s="49"/>
    </row>
    <row r="655">
      <c r="A655" s="49"/>
    </row>
    <row r="656">
      <c r="A656" s="49"/>
    </row>
    <row r="657">
      <c r="A657" s="49"/>
    </row>
    <row r="658">
      <c r="A658" s="49"/>
    </row>
    <row r="659">
      <c r="A659" s="49"/>
    </row>
    <row r="660">
      <c r="A660" s="49"/>
    </row>
    <row r="661">
      <c r="A661" s="49"/>
    </row>
    <row r="662">
      <c r="A662" s="49"/>
    </row>
    <row r="663">
      <c r="A663" s="49"/>
    </row>
    <row r="664">
      <c r="A664" s="49"/>
    </row>
    <row r="665">
      <c r="A665" s="49"/>
    </row>
    <row r="666">
      <c r="A666" s="49"/>
    </row>
    <row r="667">
      <c r="A667" s="49"/>
    </row>
    <row r="668">
      <c r="A668" s="49"/>
    </row>
    <row r="669">
      <c r="A669" s="49"/>
    </row>
    <row r="670">
      <c r="A670" s="49"/>
    </row>
    <row r="671">
      <c r="A671" s="49"/>
    </row>
    <row r="672">
      <c r="A672" s="49"/>
    </row>
    <row r="673">
      <c r="A673" s="49"/>
    </row>
    <row r="674">
      <c r="A674" s="49"/>
    </row>
    <row r="675">
      <c r="A675" s="49"/>
    </row>
    <row r="676">
      <c r="A676" s="49"/>
    </row>
    <row r="677">
      <c r="A677" s="49"/>
    </row>
    <row r="678">
      <c r="A678" s="49"/>
    </row>
    <row r="679">
      <c r="A679" s="49"/>
    </row>
    <row r="680">
      <c r="A680" s="49"/>
    </row>
    <row r="681">
      <c r="A681" s="49"/>
    </row>
    <row r="682">
      <c r="A682" s="49"/>
    </row>
    <row r="683">
      <c r="A683" s="49"/>
    </row>
    <row r="684">
      <c r="A684" s="49"/>
    </row>
    <row r="685">
      <c r="A685" s="49"/>
    </row>
    <row r="686">
      <c r="A686" s="49"/>
    </row>
    <row r="687">
      <c r="A687" s="49"/>
    </row>
    <row r="688">
      <c r="A688" s="49"/>
    </row>
    <row r="689">
      <c r="A689" s="49"/>
    </row>
    <row r="690">
      <c r="A690" s="49"/>
    </row>
    <row r="691">
      <c r="A691" s="49"/>
    </row>
    <row r="692">
      <c r="A692" s="49"/>
    </row>
    <row r="693">
      <c r="A693" s="49"/>
    </row>
    <row r="694">
      <c r="A694" s="49"/>
    </row>
    <row r="695">
      <c r="A695" s="49"/>
    </row>
    <row r="696">
      <c r="A696" s="49"/>
    </row>
    <row r="697">
      <c r="A697" s="49"/>
    </row>
    <row r="698">
      <c r="A698" s="49"/>
    </row>
    <row r="699">
      <c r="A699" s="49"/>
    </row>
    <row r="700">
      <c r="A700" s="49"/>
    </row>
    <row r="701">
      <c r="A701" s="49"/>
    </row>
    <row r="702">
      <c r="A702" s="49"/>
    </row>
    <row r="703">
      <c r="A703" s="49"/>
    </row>
    <row r="704">
      <c r="A704" s="49"/>
    </row>
    <row r="705">
      <c r="A705" s="49"/>
    </row>
    <row r="706">
      <c r="A706" s="49"/>
    </row>
    <row r="707">
      <c r="A707" s="49"/>
    </row>
    <row r="708">
      <c r="A708" s="49"/>
    </row>
    <row r="709">
      <c r="A709" s="49"/>
    </row>
    <row r="710">
      <c r="A710" s="49"/>
    </row>
    <row r="711">
      <c r="A711" s="49"/>
    </row>
    <row r="712">
      <c r="A712" s="49"/>
    </row>
    <row r="713">
      <c r="A713" s="49"/>
    </row>
    <row r="714">
      <c r="A714" s="49"/>
    </row>
    <row r="715">
      <c r="A715" s="49"/>
    </row>
    <row r="716">
      <c r="A716" s="49"/>
    </row>
    <row r="717">
      <c r="A717" s="49"/>
    </row>
    <row r="718">
      <c r="A718" s="49"/>
    </row>
    <row r="719">
      <c r="A719" s="49"/>
    </row>
    <row r="720">
      <c r="A720" s="49"/>
    </row>
    <row r="721">
      <c r="A721" s="49"/>
    </row>
    <row r="722">
      <c r="A722" s="49"/>
    </row>
    <row r="723">
      <c r="A723" s="49"/>
    </row>
    <row r="724">
      <c r="A724" s="49"/>
    </row>
    <row r="725">
      <c r="A725" s="49"/>
    </row>
    <row r="726">
      <c r="A726" s="49"/>
    </row>
    <row r="727">
      <c r="A727" s="49"/>
    </row>
    <row r="728">
      <c r="A728" s="49"/>
    </row>
    <row r="729">
      <c r="A729" s="49"/>
    </row>
    <row r="730">
      <c r="A730" s="49"/>
    </row>
    <row r="731">
      <c r="A731" s="49"/>
    </row>
    <row r="732">
      <c r="A732" s="49"/>
    </row>
    <row r="733">
      <c r="A733" s="49"/>
    </row>
    <row r="734">
      <c r="A734" s="49"/>
    </row>
    <row r="735">
      <c r="A735" s="49"/>
    </row>
    <row r="736">
      <c r="A736" s="49"/>
    </row>
    <row r="737">
      <c r="A737" s="49"/>
    </row>
    <row r="738">
      <c r="A738" s="49"/>
    </row>
    <row r="739">
      <c r="A739" s="49"/>
    </row>
    <row r="740">
      <c r="A740" s="49"/>
    </row>
    <row r="741">
      <c r="A741" s="49"/>
    </row>
    <row r="742">
      <c r="A742" s="49"/>
    </row>
    <row r="743">
      <c r="A743" s="49"/>
    </row>
    <row r="744">
      <c r="A744" s="49"/>
    </row>
    <row r="745">
      <c r="A745" s="49"/>
    </row>
    <row r="746">
      <c r="A746" s="49"/>
    </row>
    <row r="747">
      <c r="A747" s="49"/>
    </row>
    <row r="748">
      <c r="A748" s="49"/>
    </row>
    <row r="749">
      <c r="A749" s="49"/>
    </row>
    <row r="750">
      <c r="A750" s="49"/>
    </row>
    <row r="751">
      <c r="A751" s="49"/>
    </row>
    <row r="752">
      <c r="A752" s="49"/>
    </row>
    <row r="753">
      <c r="A753" s="49"/>
    </row>
    <row r="754">
      <c r="A754" s="49"/>
    </row>
    <row r="755">
      <c r="A755" s="49"/>
    </row>
    <row r="756">
      <c r="A756" s="49"/>
    </row>
    <row r="757">
      <c r="A757" s="49"/>
    </row>
    <row r="758">
      <c r="A758" s="49"/>
    </row>
    <row r="759">
      <c r="A759" s="49"/>
    </row>
    <row r="760">
      <c r="A760" s="49"/>
    </row>
    <row r="761">
      <c r="A761" s="49"/>
    </row>
    <row r="762">
      <c r="A762" s="49"/>
    </row>
    <row r="763">
      <c r="A763" s="49"/>
    </row>
    <row r="764">
      <c r="A764" s="49"/>
    </row>
    <row r="765">
      <c r="A765" s="49"/>
    </row>
    <row r="766">
      <c r="A766" s="49"/>
    </row>
    <row r="767">
      <c r="A767" s="49"/>
    </row>
    <row r="768">
      <c r="A768" s="49"/>
    </row>
    <row r="769">
      <c r="A769" s="49"/>
    </row>
    <row r="770">
      <c r="A770" s="49"/>
    </row>
    <row r="771">
      <c r="A771" s="49"/>
    </row>
    <row r="772">
      <c r="A772" s="49"/>
    </row>
    <row r="773">
      <c r="A773" s="49"/>
    </row>
    <row r="774">
      <c r="A774" s="49"/>
    </row>
    <row r="775">
      <c r="A775" s="49"/>
    </row>
    <row r="776">
      <c r="A776" s="49"/>
    </row>
    <row r="777">
      <c r="A777" s="49"/>
    </row>
    <row r="778">
      <c r="A778" s="49"/>
    </row>
    <row r="779">
      <c r="A779" s="49"/>
    </row>
    <row r="780">
      <c r="A780" s="49"/>
    </row>
    <row r="781">
      <c r="A781" s="49"/>
    </row>
    <row r="782">
      <c r="A782" s="49"/>
    </row>
    <row r="783">
      <c r="A783" s="49"/>
    </row>
    <row r="784">
      <c r="A784" s="49"/>
    </row>
    <row r="785">
      <c r="A785" s="49"/>
    </row>
    <row r="786">
      <c r="A786" s="49"/>
    </row>
    <row r="787">
      <c r="A787" s="49"/>
    </row>
    <row r="788">
      <c r="A788" s="49"/>
    </row>
    <row r="789">
      <c r="A789" s="49"/>
    </row>
    <row r="790">
      <c r="A790" s="49"/>
    </row>
    <row r="791">
      <c r="A791" s="49"/>
    </row>
    <row r="792">
      <c r="A792" s="49"/>
    </row>
    <row r="793">
      <c r="A793" s="49"/>
    </row>
    <row r="794">
      <c r="A794" s="49"/>
    </row>
    <row r="795">
      <c r="A795" s="49"/>
    </row>
    <row r="796">
      <c r="A796" s="49"/>
    </row>
    <row r="797">
      <c r="A797" s="49"/>
    </row>
    <row r="798">
      <c r="A798" s="49"/>
    </row>
    <row r="799">
      <c r="A799" s="49"/>
    </row>
    <row r="800">
      <c r="A800" s="49"/>
    </row>
    <row r="801">
      <c r="A801" s="49"/>
    </row>
    <row r="802">
      <c r="A802" s="49"/>
    </row>
    <row r="803">
      <c r="A803" s="49"/>
    </row>
    <row r="804">
      <c r="A804" s="49"/>
    </row>
    <row r="805">
      <c r="A805" s="49"/>
    </row>
    <row r="806">
      <c r="A806" s="49"/>
    </row>
    <row r="807">
      <c r="A807" s="49"/>
    </row>
    <row r="808">
      <c r="A808" s="49"/>
    </row>
    <row r="809">
      <c r="A809" s="49"/>
    </row>
    <row r="810">
      <c r="A810" s="49"/>
    </row>
    <row r="811">
      <c r="A811" s="49"/>
    </row>
    <row r="812">
      <c r="A812" s="49"/>
    </row>
    <row r="813">
      <c r="A813" s="49"/>
    </row>
    <row r="814">
      <c r="A814" s="49"/>
    </row>
    <row r="815">
      <c r="A815" s="49"/>
    </row>
    <row r="816">
      <c r="A816" s="49"/>
    </row>
    <row r="817">
      <c r="A817" s="49"/>
    </row>
    <row r="818">
      <c r="A818" s="49"/>
    </row>
    <row r="819">
      <c r="A819" s="49"/>
    </row>
    <row r="820">
      <c r="A820" s="49"/>
    </row>
    <row r="821">
      <c r="A821" s="49"/>
    </row>
    <row r="822">
      <c r="A822" s="49"/>
    </row>
    <row r="823">
      <c r="A823" s="49"/>
    </row>
    <row r="824">
      <c r="A824" s="49"/>
    </row>
    <row r="825">
      <c r="A825" s="49"/>
    </row>
    <row r="826">
      <c r="A826" s="49"/>
    </row>
    <row r="827">
      <c r="A827" s="49"/>
    </row>
    <row r="828">
      <c r="A828" s="49"/>
    </row>
    <row r="829">
      <c r="A829" s="49"/>
    </row>
    <row r="830">
      <c r="A830" s="49"/>
    </row>
    <row r="831">
      <c r="A831" s="49"/>
    </row>
    <row r="832">
      <c r="A832" s="49"/>
    </row>
    <row r="833">
      <c r="A833" s="49"/>
    </row>
    <row r="834">
      <c r="A834" s="49"/>
    </row>
    <row r="835">
      <c r="A835" s="49"/>
    </row>
    <row r="836">
      <c r="A836" s="49"/>
    </row>
    <row r="837">
      <c r="A837" s="49"/>
    </row>
    <row r="838">
      <c r="A838" s="49"/>
    </row>
    <row r="839">
      <c r="A839" s="49"/>
    </row>
    <row r="840">
      <c r="A840" s="49"/>
    </row>
    <row r="841">
      <c r="A841" s="49"/>
    </row>
    <row r="842">
      <c r="A842" s="49"/>
    </row>
    <row r="843">
      <c r="A843" s="49"/>
    </row>
    <row r="844">
      <c r="A844" s="49"/>
    </row>
    <row r="845">
      <c r="A845" s="49"/>
    </row>
    <row r="846">
      <c r="A846" s="49"/>
    </row>
    <row r="847">
      <c r="A847" s="49"/>
    </row>
    <row r="848">
      <c r="A848" s="49"/>
    </row>
    <row r="849">
      <c r="A849" s="49"/>
    </row>
    <row r="850">
      <c r="A850" s="49"/>
    </row>
    <row r="851">
      <c r="A851" s="49"/>
    </row>
    <row r="852">
      <c r="A852" s="49"/>
    </row>
    <row r="853">
      <c r="A853" s="49"/>
    </row>
    <row r="854">
      <c r="A854" s="49"/>
    </row>
    <row r="855">
      <c r="A855" s="49"/>
    </row>
    <row r="856">
      <c r="A856" s="49"/>
    </row>
    <row r="857">
      <c r="A857" s="49"/>
    </row>
    <row r="858">
      <c r="A858" s="49"/>
    </row>
    <row r="859">
      <c r="A859" s="49"/>
    </row>
    <row r="860">
      <c r="A860" s="49"/>
    </row>
    <row r="861">
      <c r="A861" s="49"/>
    </row>
    <row r="862">
      <c r="A862" s="49"/>
    </row>
    <row r="863">
      <c r="A863" s="49"/>
    </row>
    <row r="864">
      <c r="A864" s="49"/>
    </row>
    <row r="865">
      <c r="A865" s="49"/>
    </row>
    <row r="866">
      <c r="A866" s="49"/>
    </row>
    <row r="867">
      <c r="A867" s="49"/>
    </row>
    <row r="868">
      <c r="A868" s="49"/>
    </row>
    <row r="869">
      <c r="A869" s="49"/>
    </row>
    <row r="870">
      <c r="A870" s="49"/>
    </row>
    <row r="871">
      <c r="A871" s="49"/>
    </row>
    <row r="872">
      <c r="A872" s="49"/>
    </row>
    <row r="873">
      <c r="A873" s="49"/>
    </row>
    <row r="874">
      <c r="A874" s="49"/>
    </row>
    <row r="875">
      <c r="A875" s="49"/>
    </row>
    <row r="876">
      <c r="A876" s="49"/>
    </row>
    <row r="877">
      <c r="A877" s="49"/>
    </row>
    <row r="878">
      <c r="A878" s="49"/>
    </row>
    <row r="879">
      <c r="A879" s="49"/>
    </row>
    <row r="880">
      <c r="A880" s="49"/>
    </row>
    <row r="881">
      <c r="A881" s="49"/>
    </row>
    <row r="882">
      <c r="A882" s="49"/>
    </row>
    <row r="883">
      <c r="A883" s="49"/>
    </row>
    <row r="884">
      <c r="A884" s="49"/>
    </row>
    <row r="885">
      <c r="A885" s="49"/>
    </row>
    <row r="886">
      <c r="A886" s="49"/>
    </row>
    <row r="887">
      <c r="A887" s="49"/>
    </row>
    <row r="888">
      <c r="A888" s="49"/>
    </row>
    <row r="889">
      <c r="A889" s="49"/>
    </row>
    <row r="890">
      <c r="A890" s="49"/>
    </row>
    <row r="891">
      <c r="A891" s="49"/>
    </row>
    <row r="892">
      <c r="A892" s="49"/>
    </row>
    <row r="893">
      <c r="A893" s="49"/>
    </row>
    <row r="894">
      <c r="A894" s="49"/>
    </row>
    <row r="895">
      <c r="A895" s="49"/>
    </row>
    <row r="896">
      <c r="A896" s="49"/>
    </row>
    <row r="897">
      <c r="A897" s="49"/>
    </row>
    <row r="898">
      <c r="A898" s="49"/>
    </row>
    <row r="899">
      <c r="A899" s="49"/>
    </row>
    <row r="900">
      <c r="A900" s="49"/>
    </row>
    <row r="901">
      <c r="A901" s="49"/>
    </row>
    <row r="902">
      <c r="A902" s="49"/>
    </row>
    <row r="903">
      <c r="A903" s="49"/>
    </row>
    <row r="904">
      <c r="A904" s="49"/>
    </row>
    <row r="905">
      <c r="A905" s="49"/>
    </row>
    <row r="906">
      <c r="A906" s="49"/>
    </row>
    <row r="907">
      <c r="A907" s="49"/>
    </row>
    <row r="908">
      <c r="A908" s="49"/>
    </row>
    <row r="909">
      <c r="A909" s="49"/>
    </row>
    <row r="910">
      <c r="A910" s="49"/>
    </row>
    <row r="911">
      <c r="A911" s="49"/>
    </row>
    <row r="912">
      <c r="A912" s="49"/>
    </row>
    <row r="913">
      <c r="A913" s="49"/>
    </row>
    <row r="914">
      <c r="A914" s="49"/>
    </row>
    <row r="915">
      <c r="A915" s="49"/>
    </row>
    <row r="916">
      <c r="A916" s="49"/>
    </row>
    <row r="917">
      <c r="A917" s="49"/>
    </row>
    <row r="918">
      <c r="A918" s="49"/>
    </row>
    <row r="919">
      <c r="A919" s="49"/>
    </row>
    <row r="920">
      <c r="A920" s="49"/>
    </row>
    <row r="921">
      <c r="A921" s="49"/>
    </row>
    <row r="922">
      <c r="A922" s="49"/>
    </row>
    <row r="923">
      <c r="A923" s="49"/>
    </row>
    <row r="924">
      <c r="A924" s="49"/>
    </row>
    <row r="925">
      <c r="A925" s="49"/>
    </row>
    <row r="926">
      <c r="A926" s="49"/>
    </row>
    <row r="927">
      <c r="A927" s="49"/>
    </row>
    <row r="928">
      <c r="A928" s="49"/>
    </row>
    <row r="929">
      <c r="A929" s="49"/>
    </row>
    <row r="930">
      <c r="A930" s="49"/>
    </row>
    <row r="931">
      <c r="A931" s="49"/>
    </row>
    <row r="932">
      <c r="A932" s="49"/>
    </row>
    <row r="933">
      <c r="A933" s="49"/>
    </row>
    <row r="934">
      <c r="A934" s="49"/>
    </row>
    <row r="935">
      <c r="A935" s="49"/>
    </row>
    <row r="936">
      <c r="A936" s="49"/>
    </row>
    <row r="937">
      <c r="A937" s="49"/>
    </row>
    <row r="938">
      <c r="A938" s="49"/>
    </row>
    <row r="939">
      <c r="A939" s="49"/>
    </row>
    <row r="940">
      <c r="A940" s="49"/>
    </row>
    <row r="941">
      <c r="A941" s="49"/>
    </row>
    <row r="942">
      <c r="A942" s="49"/>
    </row>
    <row r="943">
      <c r="A943" s="49"/>
    </row>
    <row r="944">
      <c r="A944" s="49"/>
    </row>
    <row r="945">
      <c r="A945" s="49"/>
    </row>
    <row r="946">
      <c r="A946" s="49"/>
    </row>
    <row r="947">
      <c r="A947" s="49"/>
    </row>
    <row r="948">
      <c r="A948" s="49"/>
    </row>
    <row r="949">
      <c r="A949" s="49"/>
    </row>
    <row r="950">
      <c r="A950" s="49"/>
    </row>
    <row r="951">
      <c r="A951" s="49"/>
    </row>
    <row r="952">
      <c r="A952" s="49"/>
    </row>
    <row r="953">
      <c r="A953" s="49"/>
    </row>
    <row r="954">
      <c r="A954" s="49"/>
    </row>
    <row r="955">
      <c r="A955" s="49"/>
    </row>
    <row r="956">
      <c r="A956" s="49"/>
    </row>
    <row r="957">
      <c r="A957" s="49"/>
    </row>
    <row r="958">
      <c r="A958" s="49"/>
    </row>
    <row r="959">
      <c r="A959" s="49"/>
    </row>
    <row r="960">
      <c r="A960" s="49"/>
    </row>
    <row r="961">
      <c r="A961" s="49"/>
    </row>
    <row r="962">
      <c r="A962" s="49"/>
    </row>
    <row r="963">
      <c r="A963" s="49"/>
    </row>
    <row r="964">
      <c r="A964" s="49"/>
    </row>
    <row r="965">
      <c r="A965" s="49"/>
    </row>
    <row r="966">
      <c r="A966" s="49"/>
    </row>
    <row r="967">
      <c r="A967" s="49"/>
    </row>
    <row r="968">
      <c r="A968" s="49"/>
    </row>
    <row r="969">
      <c r="A969" s="49"/>
    </row>
    <row r="970">
      <c r="A970" s="49"/>
    </row>
    <row r="971">
      <c r="A971" s="49"/>
    </row>
    <row r="972">
      <c r="A972" s="49"/>
    </row>
    <row r="973">
      <c r="A973" s="49"/>
    </row>
    <row r="974">
      <c r="A974" s="49"/>
    </row>
    <row r="975">
      <c r="A975" s="49"/>
    </row>
    <row r="976">
      <c r="A976" s="49"/>
    </row>
    <row r="977">
      <c r="A977" s="49"/>
    </row>
    <row r="978">
      <c r="A978" s="49"/>
    </row>
    <row r="979">
      <c r="A979" s="49"/>
    </row>
    <row r="980">
      <c r="A980" s="49"/>
    </row>
    <row r="981">
      <c r="A981" s="49"/>
    </row>
    <row r="982">
      <c r="A982" s="49"/>
    </row>
    <row r="983">
      <c r="A983" s="49"/>
    </row>
    <row r="984">
      <c r="A984" s="49"/>
    </row>
    <row r="985">
      <c r="A985" s="49"/>
    </row>
    <row r="986">
      <c r="A986" s="49"/>
    </row>
    <row r="987">
      <c r="A987" s="49"/>
    </row>
    <row r="988">
      <c r="A988" s="49"/>
    </row>
    <row r="989">
      <c r="A989" s="49"/>
    </row>
    <row r="990">
      <c r="A990" s="49"/>
    </row>
    <row r="991">
      <c r="A991" s="49"/>
    </row>
    <row r="992">
      <c r="A992" s="49"/>
    </row>
    <row r="993">
      <c r="A993" s="49"/>
    </row>
    <row r="994">
      <c r="A994" s="49"/>
    </row>
    <row r="995">
      <c r="A995" s="49"/>
    </row>
    <row r="996">
      <c r="A996" s="49"/>
    </row>
    <row r="997">
      <c r="A997" s="49"/>
    </row>
    <row r="998">
      <c r="A998" s="49"/>
    </row>
    <row r="999">
      <c r="A999" s="49"/>
    </row>
    <row r="1000">
      <c r="A1000" s="49"/>
    </row>
    <row r="1001">
      <c r="A1001" s="49"/>
    </row>
  </sheetData>
  <mergeCells count="12">
    <mergeCell ref="D4:AB4"/>
    <mergeCell ref="D53:AB53"/>
    <mergeCell ref="AC54:AY54"/>
    <mergeCell ref="AZ54:BV54"/>
    <mergeCell ref="BW54:CT54"/>
    <mergeCell ref="D1:U1"/>
    <mergeCell ref="A2:B2"/>
    <mergeCell ref="D2:S2"/>
    <mergeCell ref="AC4:AY4"/>
    <mergeCell ref="AZ4:BV4"/>
    <mergeCell ref="BW4:CT4"/>
    <mergeCell ref="CU4:DQ4"/>
  </mergeCells>
  <drawing r:id="rId1"/>
</worksheet>
</file>